
<file path=[Content_Types].xml><?xml version="1.0" encoding="utf-8"?>
<Types xmlns="http://schemas.openxmlformats.org/package/2006/content-types">
  <Override PartName="/xl/ctrlProps/ctrlProp78.xml" ContentType="application/vnd.ms-excel.controlproperties+xml"/>
  <Override PartName="/xl/ctrlProps/ctrlProp49.xml" ContentType="application/vnd.ms-excel.controlproperties+xml"/>
  <Override PartName="/xl/worksheets/sheet13.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trlProps/ctrlProp67.xml" ContentType="application/vnd.ms-excel.controlproperties+xml"/>
  <Override PartName="/xl/ctrlProps/ctrlProp85.xml" ContentType="application/vnd.ms-excel.controlproperties+xml"/>
  <Override PartName="/xl/ctrlProps/ctrlProp38.xml" ContentType="application/vnd.ms-excel.controlproperties+xml"/>
  <Override PartName="/xl/worksheets/sheet7.xml" ContentType="application/vnd.openxmlformats-officedocument.spreadsheetml.worksheet+xml"/>
  <Override PartName="/xl/ctrlProps/ctrlProp74.xml" ContentType="application/vnd.ms-excel.controlproperties+xml"/>
  <Override PartName="/xl/ctrlProps/ctrlProp45.xml" ContentType="application/vnd.ms-excel.controlproperties+xml"/>
  <Override PartName="/xl/ctrlProps/ctrlProp56.xml" ContentType="application/vnd.ms-excel.controlproperties+xml"/>
  <Override PartName="/xl/ctrlProps/ctrlProp27.xml" ContentType="application/vnd.ms-excel.controlproperties+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ctrlProps/ctrlProp81.xml" ContentType="application/vnd.ms-excel.controlproperties+xml"/>
  <Override PartName="/xl/ctrlProps/ctrlProp63.xml" ContentType="application/vnd.ms-excel.controlproperties+xml"/>
  <Override PartName="/xl/ctrlProps/ctrlProp34.xml" ContentType="application/vnd.ms-excel.controlproperties+xml"/>
  <Override PartName="/xl/ctrlProps/ctrlProp52.xml" ContentType="application/vnd.ms-excel.controlproperties+xml"/>
  <Override PartName="/xl/ctrlProps/ctrlProp16.xml" ContentType="application/vnd.ms-excel.controlproperties+xml"/>
  <Override PartName="/xl/worksheets/sheet3.xml" ContentType="application/vnd.openxmlformats-officedocument.spreadsheetml.worksheet+xml"/>
  <Override PartName="/xl/drawings/drawing13.xml" ContentType="application/vnd.openxmlformats-officedocument.drawing+xml"/>
  <Override PartName="/xl/ctrlProps/ctrlProp70.xml" ContentType="application/vnd.ms-excel.controlproperties+xml"/>
  <Override PartName="/xl/ctrlProps/ctrlProp41.xml" ContentType="application/vnd.ms-excel.controlproperties+xml"/>
  <Override PartName="/xl/ctrlProps/ctrlProp23.xml" ContentType="application/vnd.ms-excel.controlproperties+xml"/>
  <Override PartName="/xl/externalLinks/externalLink1.xml" ContentType="application/vnd.openxmlformats-officedocument.spreadsheetml.externalLink+xml"/>
  <Override PartName="/xl/ctrlProps/ctrlProp30.xml" ContentType="application/vnd.ms-excel.controlproperties+xml"/>
  <Override PartName="/xl/ctrlProps/ctrlProp12.xml" ContentType="application/vnd.ms-excel.controlproperties+xml"/>
  <Override PartName="/xl/ctrlProps/ctrlProp6.xml" ContentType="application/vnd.ms-excel.controlproperties+xml"/>
  <Override PartName="/xl/sharedStrings.xml" ContentType="application/vnd.openxmlformats-officedocument.spreadsheetml.sharedStrings+xml"/>
  <Override PartName="/xl/ctrlProps/ctrlProp2.xml" ContentType="application/vnd.ms-excel.control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trlProps/ctrlProp68.xml" ContentType="application/vnd.ms-excel.controlproperties+xml"/>
  <Override PartName="/xl/ctrlProps/ctrlProp88.xml" ContentType="application/vnd.ms-excel.controlproperties+xml"/>
  <Override PartName="/xl/ctrlProps/ctrlProp79.xml" ContentType="application/vnd.ms-excel.controlproperties+xml"/>
  <Override PartName="/xl/ctrlProps/ctrlProp59.xml" ContentType="application/vnd.ms-excel.controlproperties+xml"/>
  <Override PartName="/xl/ctrlProps/ctrlProp77.xml" ContentType="application/vnd.ms-excel.controlproperties+xml"/>
  <Override PartName="/xl/worksheets/sheet14.xml" ContentType="application/vnd.openxmlformats-officedocument.spreadsheetml.worksheet+xml"/>
  <Override PartName="/xl/drawings/drawing7.xml" ContentType="application/vnd.openxmlformats-officedocument.drawing+xml"/>
  <Override PartName="/xl/ctrlProps/ctrlProp75.xml" ContentType="application/vnd.ms-excel.controlproperties+xml"/>
  <Override PartName="/xl/ctrlProps/ctrlProp66.xml" ContentType="application/vnd.ms-excel.controlproperties+xml"/>
  <Override PartName="/xl/ctrlProps/ctrlProp86.xml" ContentType="application/vnd.ms-excel.controlproperties+xml"/>
  <Override PartName="/xl/ctrlProps/ctrlProp48.xml" ContentType="application/vnd.ms-excel.controlproperties+xml"/>
  <Override PartName="/xl/ctrlProps/ctrlProp39.xml" ContentType="application/vnd.ms-excel.controlproperties+xml"/>
  <Override PartName="/xl/ctrlProps/ctrlProp57.xml" ContentType="application/vnd.ms-excel.controlproperties+xml"/>
  <Override PartName="/xl/ctrlProps/ctrlProp28.xml" ContentType="application/vnd.ms-excel.controlproperties+xml"/>
  <Override PartName="/xl/ctrlProps/ctrlProp19.xml" ContentType="application/vnd.ms-excel.controlproperti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Default Extension="emf" ContentType="image/x-emf"/>
  <Default Extension="jpeg" ContentType="image/jpeg"/>
  <Override PartName="/xl/drawings/drawing5.xml" ContentType="application/vnd.openxmlformats-officedocument.drawing+xml"/>
  <Override PartName="/xl/ctrlProps/ctrlProp73.xml" ContentType="application/vnd.ms-excel.controlproperties+xml"/>
  <Override PartName="/xl/ctrlProps/ctrlProp84.xml" ContentType="application/vnd.ms-excel.controlproperties+xml"/>
  <Override PartName="/xl/ctrlProps/ctrlProp64.xml" ContentType="application/vnd.ms-excel.controlproperties+xml"/>
  <Override PartName="/xl/ctrlProps/ctrlProp55.xml" ContentType="application/vnd.ms-excel.controlproperties+xml"/>
  <Override PartName="/xl/ctrlProps/ctrlProp37.xml" ContentType="application/vnd.ms-excel.controlproperties+xml"/>
  <Override PartName="/xl/ctrlProps/ctrlProp46.xml" ContentType="application/vnd.ms-excel.controlproperties+xml"/>
  <Override PartName="/xl/ctrlProps/ctrlProp17.xml" ContentType="application/vnd.ms-excel.controlproperties+xml"/>
  <Override PartName="/xl/ctrlProps/ctrlProp26.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ctrlProps/ctrlProp62.xml" ContentType="application/vnd.ms-excel.controlproperties+xml"/>
  <Override PartName="/xl/ctrlProps/ctrlProp71.xml" ContentType="application/vnd.ms-excel.controlproperties+xml"/>
  <Override PartName="/xl/ctrlProps/ctrlProp82.xml" ContentType="application/vnd.ms-excel.controlproperties+xml"/>
  <Override PartName="/xl/ctrlProps/ctrlProp35.xml" ContentType="application/vnd.ms-excel.controlproperties+xml"/>
  <Override PartName="/xl/ctrlProps/ctrlProp53.xml" ContentType="application/vnd.ms-excel.controlproperties+xml"/>
  <Override PartName="/xl/ctrlProps/ctrlProp44.xml" ContentType="application/vnd.ms-excel.controlproperties+xml"/>
  <Override PartName="/xl/ctrlProps/ctrlProp15.xml" ContentType="application/vnd.ms-excel.controlproperties+xml"/>
  <Override PartName="/xl/ctrlProps/ctrlProp9.xml" ContentType="application/vnd.ms-excel.controlproperties+xml"/>
  <Override PartName="/xl/ctrlProps/ctrlProp24.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ctrlProps/ctrlProp80.xml" ContentType="application/vnd.ms-excel.controlproperties+xml"/>
  <Override PartName="/xl/ctrlProps/ctrlProp60.xml" ContentType="application/vnd.ms-excel.controlproperties+xml"/>
  <Override PartName="/xl/ctrlProps/ctrlProp33.xml" ContentType="application/vnd.ms-excel.controlproperties+xml"/>
  <Override PartName="/xl/ctrlProps/ctrlProp51.xml" ContentType="application/vnd.ms-excel.controlproperties+xml"/>
  <Override PartName="/xl/ctrlProps/ctrlProp42.xml" ContentType="application/vnd.ms-excel.controlproperties+xml"/>
  <Override PartName="/xl/ctrlProps/ctrlProp22.xml" ContentType="application/vnd.ms-excel.controlproperties+xml"/>
  <Override PartName="/xl/ctrlProps/ctrlProp13.xml" ContentType="application/vnd.ms-excel.controlproperties+xml"/>
  <Override PartName="/xl/ctrlProps/ctrlProp7.xml" ContentType="application/vnd.ms-excel.controlproperties+xml"/>
  <Default Extension="vml" ContentType="application/vnd.openxmlformats-officedocument.vmlDrawing"/>
  <Override PartName="/xl/drawings/drawing12.xml" ContentType="application/vnd.openxmlformats-officedocument.drawing+xml"/>
  <Override PartName="/xl/calcChain.xml" ContentType="application/vnd.openxmlformats-officedocument.spreadsheetml.calcChain+xml"/>
  <Override PartName="/xl/ctrlProps/ctrlProp40.xml" ContentType="application/vnd.ms-excel.controlproperties+xml"/>
  <Override PartName="/xl/ctrlProps/ctrlProp31.xml" ContentType="application/vnd.ms-excel.controlproperties+xml"/>
  <Override PartName="/xl/ctrlProps/ctrlProp5.xml" ContentType="application/vnd.ms-excel.controlproperties+xml"/>
  <Override PartName="/xl/ctrlProps/ctrlProp2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3.xml" ContentType="application/vnd.ms-excel.controlproperties+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docMetadata/LabelInfo.xml" ContentType="application/vnd.ms-office.classificationlabels+xml"/>
  <Override PartName="/xl/ctrlProps/ctrlProp87.xml" ContentType="application/vnd.ms-excel.controlproperties+xml"/>
  <Override PartName="/xl/ctrlProps/ctrlProp69.xml" ContentType="application/vnd.ms-excel.controlproperties+xml"/>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ctrlProps/ctrlProp76.xml" ContentType="application/vnd.ms-excel.controlproperties+xml"/>
  <Override PartName="/xl/ctrlProps/ctrlProp47.xml" ContentType="application/vnd.ms-excel.controlproperties+xml"/>
  <Override PartName="/xl/ctrlProps/ctrlProp58.xml" ContentType="application/vnd.ms-excel.controlproperties+xml"/>
  <Override PartName="/xl/ctrlProps/ctrlProp29.xml" ContentType="application/vnd.ms-excel.controlproperties+xml"/>
  <Override PartName="/xl/worksheets/sheet1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trlProps/ctrlProp83.xml" ContentType="application/vnd.ms-excel.controlproperties+xml"/>
  <Override PartName="/xl/ctrlProps/ctrlProp65.xml" ContentType="application/vnd.ms-excel.controlproperties+xml"/>
  <Override PartName="/xl/ctrlProps/ctrlProp36.xml" ContentType="application/vnd.ms-excel.controlproperties+xml"/>
  <Override PartName="/xl/ctrlProps/ctrlProp18.xml" ContentType="application/vnd.ms-excel.controlproperties+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trlProps/ctrlProp72.xml" ContentType="application/vnd.ms-excel.controlproperties+xml"/>
  <Override PartName="/xl/ctrlProps/ctrlProp43.xml" ContentType="application/vnd.ms-excel.controlproperties+xml"/>
  <Override PartName="/xl/ctrlProps/ctrlProp54.xml" ContentType="application/vnd.ms-excel.controlproperties+xml"/>
  <Override PartName="/xl/ctrlProps/ctrlProp25.xml" ContentType="application/vnd.ms-excel.controlproperties+xml"/>
  <Override PartName="/xl/externalLinks/externalLink3.xml" ContentType="application/vnd.openxmlformats-officedocument.spreadsheetml.externalLink+xml"/>
  <Override PartName="/xl/ctrlProps/ctrlProp6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14.xml" ContentType="application/vnd.ms-excel.controlproperties+xml"/>
  <Override PartName="/xl/ctrlProps/ctrlProp8.xml" ContentType="application/vnd.ms-excel.controlproperties+xml"/>
  <Override PartName="/xl/worksheets/sheet1.xml" ContentType="application/vnd.openxmlformats-officedocument.spreadsheetml.worksheet+xml"/>
  <Override PartName="/xl/drawings/drawing11.xml" ContentType="application/vnd.openxmlformats-officedocument.drawing+xml"/>
  <Override PartName="/xl/ctrlProps/ctrlProp21.xml" ContentType="application/vnd.ms-excel.controlproperties+xml"/>
  <Override PartName="/xl/ctrlProps/ctrlProp10.xml" ContentType="application/vnd.ms-excel.controlproperties+xml"/>
  <Override PartName="/xl/ctrlProps/ctrlProp4.xml" ContentType="application/vnd.ms-excel.contro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7" rupBuild="4507"/>
  <workbookPr showInkAnnotation="0" codeName="ThisWorkbook"/>
  <bookViews>
    <workbookView xWindow="-105" yWindow="-105" windowWidth="23250" windowHeight="12570" tabRatio="801" firstSheet="1" activeTab="1"/>
  </bookViews>
  <sheets>
    <sheet name="5E D1" sheetId="126" state="hidden" r:id="rId1"/>
    <sheet name="5E D2" sheetId="105" r:id="rId2"/>
    <sheet name="5E C2 " sheetId="141" state="hidden" r:id="rId3"/>
    <sheet name="5E C1" sheetId="145" state="hidden" r:id="rId4"/>
    <sheet name="4,5E D2" sheetId="142" state="hidden" r:id="rId5"/>
    <sheet name="4,5E C2" sheetId="144" state="hidden" r:id="rId6"/>
    <sheet name="4,5E C1" sheetId="147" state="hidden" r:id="rId7"/>
    <sheet name="4E D2" sheetId="140" state="hidden" r:id="rId8"/>
    <sheet name="4E C2 " sheetId="143" state="hidden" r:id="rId9"/>
    <sheet name="4E C1" sheetId="146" state="hidden" r:id="rId10"/>
    <sheet name="F. LIAISON 5E D2" sheetId="119" state="hidden" r:id="rId11"/>
    <sheet name="F. LIAISON 5E C1" sheetId="139" state="hidden" r:id="rId12"/>
    <sheet name="F. LIAISON 5E C2" sheetId="138" state="hidden" r:id="rId13"/>
    <sheet name="ALLERGENES D2" sheetId="120" state="hidden" r:id="rId14"/>
    <sheet name="Pictogrammes" sheetId="74" state="hidden" r:id="rId15"/>
    <sheet name="date" sheetId="27" state="hidden" r:id="rId16"/>
  </sheets>
  <externalReferences>
    <externalReference r:id="rId17"/>
    <externalReference r:id="rId18"/>
    <externalReference r:id="rId19"/>
    <externalReference r:id="rId20"/>
    <externalReference r:id="rId21"/>
    <externalReference r:id="rId22"/>
    <externalReference r:id="rId23"/>
  </externalReferences>
  <definedNames>
    <definedName name="aaaaa" localSheetId="13">#REF!</definedName>
    <definedName name="aaaaa" localSheetId="11">#REF!</definedName>
    <definedName name="aaaaa" localSheetId="12">#REF!</definedName>
    <definedName name="aaaaa" localSheetId="10">#REF!</definedName>
    <definedName name="aaaaa">#REF!</definedName>
    <definedName name="_xlnm.Database" localSheetId="6">#REF!</definedName>
    <definedName name="_xlnm.Database" localSheetId="5">#REF!</definedName>
    <definedName name="_xlnm.Database" localSheetId="4">#REF!</definedName>
    <definedName name="_xlnm.Database" localSheetId="9">#REF!</definedName>
    <definedName name="_xlnm.Database" localSheetId="8">#REF!</definedName>
    <definedName name="_xlnm.Database" localSheetId="7">#REF!</definedName>
    <definedName name="_xlnm.Database" localSheetId="3">#REF!</definedName>
    <definedName name="_xlnm.Database" localSheetId="2">#REF!</definedName>
    <definedName name="_xlnm.Database" localSheetId="0">#REF!</definedName>
    <definedName name="_xlnm.Database" localSheetId="1">#REF!</definedName>
    <definedName name="_xlnm.Database" localSheetId="11">#REF!</definedName>
    <definedName name="_xlnm.Database" localSheetId="12">#REF!</definedName>
    <definedName name="_xlnm.Database" localSheetId="10">#REF!</definedName>
    <definedName name="_xlnm.Database" localSheetId="14">#REF!</definedName>
    <definedName name="_xlnm.Database">#REF!</definedName>
    <definedName name="Clic__pour_ma_recette_New" localSheetId="11">#REF!</definedName>
    <definedName name="Clic__pour_ma_recette_New" localSheetId="12">#REF!</definedName>
    <definedName name="Clic__pour_ma_recette_New" localSheetId="10">#REF!</definedName>
    <definedName name="Clic__pour_ma_recette_New">#REF!</definedName>
    <definedName name="CODE_PRESTATION">#REF!</definedName>
    <definedName name="CUISSON_POINTS">'[1]00-BASE'!$G$3:$G$337</definedName>
    <definedName name="DESSERT_PRODUIT_LAITIER" localSheetId="13">#REF!</definedName>
    <definedName name="DESSERT_PRODUIT_LAITIER">#REF!</definedName>
    <definedName name="DIET_CRU">'[1]00-BASE'!$K$3:$K$337</definedName>
    <definedName name="DIET_CUI">'[1]00-BASE'!$L$3:$L$337</definedName>
    <definedName name="DIET_FEC">'[1]00-BASE'!$N$3:$N$337</definedName>
    <definedName name="DIET_PRL">'[1]00-BASE'!$O$3:$O$337</definedName>
    <definedName name="DIET_PRO">'[1]00-BASE'!$M$3:$M$337</definedName>
    <definedName name="ENTRÉE" localSheetId="13">#REF!</definedName>
    <definedName name="ENTRÉE">#REF!</definedName>
    <definedName name="ENTRÉES" localSheetId="13">[2]Base!$A$2:$A$190</definedName>
    <definedName name="ENTRÉES">[2]Base!$A$2:$A$190</definedName>
    <definedName name="EXPEDITION_POINTS">'[1]00-BASE'!$I$3:$I$337</definedName>
    <definedName name="Ingrédient" localSheetId="13">'[2]02. Valeurs_nutritionnelles'!$B$2:$B$568</definedName>
    <definedName name="Ingrédient">'[2]02. Valeurs_nutritionnelles'!$B$2:$B$568</definedName>
    <definedName name="Ingrédients" localSheetId="13">'[2]02. Valeurs_nutritionnelles'!$B$2:$B$567</definedName>
    <definedName name="Ingrédients">'[2]02. Valeurs_nutritionnelles'!$B$2:$B$567</definedName>
    <definedName name="LÉGUME" localSheetId="13">#REF!</definedName>
    <definedName name="LÉGUME">#REF!</definedName>
    <definedName name="LÉGUMES">[3]Base!$D$2:$D$103</definedName>
    <definedName name="LISTE_DES_PLATS" localSheetId="13">[2]Base!$G$2:$G$619</definedName>
    <definedName name="LISTE_DES_PLATS">[2]Base!$G$2:$G$619</definedName>
    <definedName name="LISTE_PLATS">'[1]00-BASE'!$C$3:$C$337</definedName>
    <definedName name="LUNDI">[4]date!$A$1:$A$5</definedName>
    <definedName name="lundi1" localSheetId="13">[5]date!#REF!</definedName>
    <definedName name="lundi1" localSheetId="11">[6]date!#REF!</definedName>
    <definedName name="lundi1" localSheetId="12">[6]date!#REF!</definedName>
    <definedName name="lundi1" localSheetId="10">[6]date!#REF!</definedName>
    <definedName name="lundi1">date!#REF!</definedName>
    <definedName name="Lundi2" localSheetId="13">[5]date!#REF!</definedName>
    <definedName name="Lundi2" localSheetId="11">[6]date!#REF!</definedName>
    <definedName name="Lundi2" localSheetId="12">[6]date!#REF!</definedName>
    <definedName name="Lundi2" localSheetId="10">[6]date!#REF!</definedName>
    <definedName name="Lundi2">date!#REF!</definedName>
    <definedName name="lundi3" localSheetId="13">[5]date!#REF!</definedName>
    <definedName name="lundi3" localSheetId="11">[6]date!#REF!</definedName>
    <definedName name="lundi3" localSheetId="12">[6]date!#REF!</definedName>
    <definedName name="lundi3" localSheetId="10">[6]date!#REF!</definedName>
    <definedName name="lundi3">date!#REF!</definedName>
    <definedName name="lundi4" localSheetId="13">[5]date!#REF!</definedName>
    <definedName name="lundi4" localSheetId="11">[6]date!#REF!</definedName>
    <definedName name="lundi4" localSheetId="12">[6]date!#REF!</definedName>
    <definedName name="lundi4" localSheetId="10">[6]date!#REF!</definedName>
    <definedName name="lundi4">date!#REF!</definedName>
    <definedName name="lundi5" localSheetId="13">[5]date!#REF!</definedName>
    <definedName name="lundi5" localSheetId="11">[6]date!#REF!</definedName>
    <definedName name="lundi5" localSheetId="12">[6]date!#REF!</definedName>
    <definedName name="lundi5" localSheetId="10">[6]date!#REF!</definedName>
    <definedName name="lundi5">date!#REF!</definedName>
    <definedName name="lundi6" localSheetId="13">[5]date!#REF!</definedName>
    <definedName name="lundi6" localSheetId="11">[6]date!#REF!</definedName>
    <definedName name="lundi6" localSheetId="12">[6]date!#REF!</definedName>
    <definedName name="lundi6" localSheetId="10">[6]date!#REF!</definedName>
    <definedName name="lundi6">date!#REF!</definedName>
    <definedName name="lundi7" localSheetId="13">[5]date!#REF!</definedName>
    <definedName name="lundi7" localSheetId="11">[6]date!#REF!</definedName>
    <definedName name="lundi7" localSheetId="12">[6]date!#REF!</definedName>
    <definedName name="lundi7" localSheetId="10">[6]date!#REF!</definedName>
    <definedName name="lundi7">date!#REF!</definedName>
    <definedName name="lundi8" localSheetId="13">[5]date!#REF!</definedName>
    <definedName name="lundi8" localSheetId="11">[6]date!#REF!</definedName>
    <definedName name="lundi8" localSheetId="12">[6]date!#REF!</definedName>
    <definedName name="lundi8" localSheetId="10">[6]date!#REF!</definedName>
    <definedName name="lundi8">date!#REF!</definedName>
    <definedName name="Matériel_F">'[1]00-BASE'!$E$3:$E$337</definedName>
    <definedName name="Matériel_M">'[1]00-BASE'!$D$3:$D$337</definedName>
    <definedName name="Matériel_S">'[1]00-BASE'!$F$3:$F$337</definedName>
    <definedName name="MERCREDIS" localSheetId="13">#REF!</definedName>
    <definedName name="MERCREDIS">#REF!</definedName>
    <definedName name="NEWSEM1ACC" localSheetId="13">#REF!</definedName>
    <definedName name="NEWSEM1ACC" localSheetId="11">#REF!</definedName>
    <definedName name="NEWSEM1ACC" localSheetId="12">#REF!</definedName>
    <definedName name="NEWSEM1ACC" localSheetId="10">#REF!</definedName>
    <definedName name="NEWSEM1ACC">#REF!</definedName>
    <definedName name="NEWSEM1DESSERT" localSheetId="13">#REF!</definedName>
    <definedName name="NEWSEM1DESSERT" localSheetId="11">#REF!</definedName>
    <definedName name="NEWSEM1DESSERT" localSheetId="12">#REF!</definedName>
    <definedName name="NEWSEM1DESSERT" localSheetId="10">#REF!</definedName>
    <definedName name="NEWSEM1DESSERT">#REF!</definedName>
    <definedName name="NEWSEM1HO" localSheetId="11">#REF!</definedName>
    <definedName name="NEWSEM1HO" localSheetId="12">#REF!</definedName>
    <definedName name="NEWSEM1HO" localSheetId="10">#REF!</definedName>
    <definedName name="NEWSEM1HO">#REF!</definedName>
    <definedName name="NEWSEM1PLAT" localSheetId="11">#REF!</definedName>
    <definedName name="NEWSEM1PLAT" localSheetId="12">#REF!</definedName>
    <definedName name="NEWSEM1PLAT" localSheetId="10">#REF!</definedName>
    <definedName name="NEWSEM1PLAT">#REF!</definedName>
    <definedName name="NEWSEM2ACC" localSheetId="11">#REF!</definedName>
    <definedName name="NEWSEM2ACC" localSheetId="12">#REF!</definedName>
    <definedName name="NEWSEM2ACC" localSheetId="10">#REF!</definedName>
    <definedName name="NEWSEM2ACC">#REF!</definedName>
    <definedName name="NEWSEM2DESSERT" localSheetId="11">#REF!</definedName>
    <definedName name="NEWSEM2DESSERT" localSheetId="12">#REF!</definedName>
    <definedName name="NEWSEM2DESSERT" localSheetId="10">#REF!</definedName>
    <definedName name="NEWSEM2DESSERT">#REF!</definedName>
    <definedName name="NEWSEM2HO" localSheetId="11">#REF!</definedName>
    <definedName name="NEWSEM2HO" localSheetId="12">#REF!</definedName>
    <definedName name="NEWSEM2HO" localSheetId="10">#REF!</definedName>
    <definedName name="NEWSEM2HO">#REF!</definedName>
    <definedName name="NEWSEM2PLAT" localSheetId="11">#REF!</definedName>
    <definedName name="NEWSEM2PLAT" localSheetId="12">#REF!</definedName>
    <definedName name="NEWSEM2PLAT" localSheetId="10">#REF!</definedName>
    <definedName name="NEWSEM2PLAT">#REF!</definedName>
    <definedName name="NEWSEM3ACC" localSheetId="11">#REF!</definedName>
    <definedName name="NEWSEM3ACC" localSheetId="12">#REF!</definedName>
    <definedName name="NEWSEM3ACC" localSheetId="10">#REF!</definedName>
    <definedName name="NEWSEM3ACC">#REF!</definedName>
    <definedName name="NEWSEM3DESSERT" localSheetId="11">#REF!</definedName>
    <definedName name="NEWSEM3DESSERT" localSheetId="12">#REF!</definedName>
    <definedName name="NEWSEM3DESSERT" localSheetId="10">#REF!</definedName>
    <definedName name="NEWSEM3DESSERT">#REF!</definedName>
    <definedName name="NEWSEM3HO" localSheetId="11">#REF!</definedName>
    <definedName name="NEWSEM3HO" localSheetId="12">#REF!</definedName>
    <definedName name="NEWSEM3HO" localSheetId="10">#REF!</definedName>
    <definedName name="NEWSEM3HO">#REF!</definedName>
    <definedName name="NEWSEM3PLAT" localSheetId="11">#REF!</definedName>
    <definedName name="NEWSEM3PLAT" localSheetId="12">#REF!</definedName>
    <definedName name="NEWSEM3PLAT" localSheetId="10">#REF!</definedName>
    <definedName name="NEWSEM3PLAT">#REF!</definedName>
    <definedName name="NEWSEM4ACC" localSheetId="11">#REF!</definedName>
    <definedName name="NEWSEM4ACC" localSheetId="12">#REF!</definedName>
    <definedName name="NEWSEM4ACC" localSheetId="10">#REF!</definedName>
    <definedName name="NEWSEM4ACC">#REF!</definedName>
    <definedName name="NEWSEM4DESSERT" localSheetId="11">#REF!</definedName>
    <definedName name="NEWSEM4DESSERT" localSheetId="12">#REF!</definedName>
    <definedName name="NEWSEM4DESSERT" localSheetId="10">#REF!</definedName>
    <definedName name="NEWSEM4DESSERT">#REF!</definedName>
    <definedName name="NEWSEM4HO" localSheetId="11">#REF!</definedName>
    <definedName name="NEWSEM4HO" localSheetId="12">#REF!</definedName>
    <definedName name="NEWSEM4HO" localSheetId="10">#REF!</definedName>
    <definedName name="NEWSEM4HO">#REF!</definedName>
    <definedName name="NEWSEM4PLAT" localSheetId="11">#REF!</definedName>
    <definedName name="NEWSEM4PLAT" localSheetId="12">#REF!</definedName>
    <definedName name="NEWSEM4PLAT" localSheetId="10">#REF!</definedName>
    <definedName name="NEWSEM4PLAT">#REF!</definedName>
    <definedName name="NEWSEM5ACC" localSheetId="11">#REF!</definedName>
    <definedName name="NEWSEM5ACC" localSheetId="12">#REF!</definedName>
    <definedName name="NEWSEM5ACC" localSheetId="10">#REF!</definedName>
    <definedName name="NEWSEM5ACC">#REF!</definedName>
    <definedName name="NEWSEM5DESSERT" localSheetId="11">#REF!</definedName>
    <definedName name="NEWSEM5DESSERT" localSheetId="12">#REF!</definedName>
    <definedName name="NEWSEM5DESSERT" localSheetId="10">#REF!</definedName>
    <definedName name="NEWSEM5DESSERT">#REF!</definedName>
    <definedName name="NEWSEM5HO" localSheetId="11">#REF!</definedName>
    <definedName name="NEWSEM5HO" localSheetId="12">#REF!</definedName>
    <definedName name="NEWSEM5HO" localSheetId="10">#REF!</definedName>
    <definedName name="NEWSEM5HO">#REF!</definedName>
    <definedName name="NEWSEM5PLAT" localSheetId="11">#REF!</definedName>
    <definedName name="NEWSEM5PLAT" localSheetId="12">#REF!</definedName>
    <definedName name="NEWSEM5PLAT" localSheetId="10">#REF!</definedName>
    <definedName name="NEWSEM5PLAT">#REF!</definedName>
    <definedName name="NEWSEM6ACC" localSheetId="11">#REF!</definedName>
    <definedName name="NEWSEM6ACC" localSheetId="12">#REF!</definedName>
    <definedName name="NEWSEM6ACC" localSheetId="10">#REF!</definedName>
    <definedName name="NEWSEM6ACC">#REF!</definedName>
    <definedName name="NEWSEM6DESSERT" localSheetId="11">#REF!</definedName>
    <definedName name="NEWSEM6DESSERT" localSheetId="12">#REF!</definedName>
    <definedName name="NEWSEM6DESSERT" localSheetId="10">#REF!</definedName>
    <definedName name="NEWSEM6DESSERT">#REF!</definedName>
    <definedName name="NEWSEM6HO" localSheetId="11">#REF!</definedName>
    <definedName name="NEWSEM6HO" localSheetId="12">#REF!</definedName>
    <definedName name="NEWSEM6HO" localSheetId="10">#REF!</definedName>
    <definedName name="NEWSEM6HO">#REF!</definedName>
    <definedName name="NEWSEM6PLAT" localSheetId="11">#REF!</definedName>
    <definedName name="NEWSEM6PLAT" localSheetId="12">#REF!</definedName>
    <definedName name="NEWSEM6PLAT" localSheetId="10">#REF!</definedName>
    <definedName name="NEWSEM6PLAT">#REF!</definedName>
    <definedName name="NEWSEM7ACC" localSheetId="11">#REF!</definedName>
    <definedName name="NEWSEM7ACC" localSheetId="12">#REF!</definedName>
    <definedName name="NEWSEM7ACC" localSheetId="10">#REF!</definedName>
    <definedName name="NEWSEM7ACC">#REF!</definedName>
    <definedName name="NEWSEM7DESSERT" localSheetId="11">#REF!</definedName>
    <definedName name="NEWSEM7DESSERT" localSheetId="12">#REF!</definedName>
    <definedName name="NEWSEM7DESSERT" localSheetId="10">#REF!</definedName>
    <definedName name="NEWSEM7DESSERT">#REF!</definedName>
    <definedName name="NEWSEM7HO" localSheetId="11">#REF!</definedName>
    <definedName name="NEWSEM7HO" localSheetId="12">#REF!</definedName>
    <definedName name="NEWSEM7HO" localSheetId="10">#REF!</definedName>
    <definedName name="NEWSEM7HO">#REF!</definedName>
    <definedName name="NEWSEM7PLAT" localSheetId="11">#REF!</definedName>
    <definedName name="NEWSEM7PLAT" localSheetId="12">#REF!</definedName>
    <definedName name="NEWSEM7PLAT" localSheetId="10">#REF!</definedName>
    <definedName name="NEWSEM7PLAT">#REF!</definedName>
    <definedName name="NEWSEM8ACC" localSheetId="11">#REF!</definedName>
    <definedName name="NEWSEM8ACC" localSheetId="12">#REF!</definedName>
    <definedName name="NEWSEM8ACC" localSheetId="10">#REF!</definedName>
    <definedName name="NEWSEM8ACC">#REF!</definedName>
    <definedName name="NEWSEM8DESSERT" localSheetId="11">#REF!</definedName>
    <definedName name="NEWSEM8DESSERT" localSheetId="12">#REF!</definedName>
    <definedName name="NEWSEM8DESSERT" localSheetId="10">#REF!</definedName>
    <definedName name="NEWSEM8DESSERT">#REF!</definedName>
    <definedName name="NEWSEM8HO" localSheetId="11">#REF!</definedName>
    <definedName name="NEWSEM8HO" localSheetId="12">#REF!</definedName>
    <definedName name="NEWSEM8HO" localSheetId="10">#REF!</definedName>
    <definedName name="NEWSEM8HO">#REF!</definedName>
    <definedName name="NEWSEM8PLAT" localSheetId="11">#REF!</definedName>
    <definedName name="NEWSEM8PLAT" localSheetId="12">#REF!</definedName>
    <definedName name="NEWSEM8PLAT" localSheetId="10">#REF!</definedName>
    <definedName name="NEWSEM8PLAT">#REF!</definedName>
    <definedName name="option" localSheetId="11">#REF!</definedName>
    <definedName name="option" localSheetId="12">#REF!</definedName>
    <definedName name="option" localSheetId="10">#REF!</definedName>
    <definedName name="option">#REF!</definedName>
    <definedName name="periph" localSheetId="11">#REF!</definedName>
    <definedName name="periph" localSheetId="12">#REF!</definedName>
    <definedName name="periph" localSheetId="10">#REF!</definedName>
    <definedName name="periph">#REF!</definedName>
    <definedName name="PLAT_PROTIDIQUE">#REF!</definedName>
    <definedName name="PLATS_PROTIDIQUES" localSheetId="13">[2]Base!$B$2:$B$154</definedName>
    <definedName name="PLATS_PROTIDIQUES">[2]Base!$B$2:$B$154</definedName>
    <definedName name="SAUCES" localSheetId="13">[2]Base!$C$2:$C$15</definedName>
    <definedName name="SAUCES">[2]Base!$C$2:$C$15</definedName>
    <definedName name="TRANCHAGE_POINTS">'[1]00-BASE'!$J$3:$J$337</definedName>
    <definedName name="_xlnm.Print_Area" localSheetId="6">'4,5E C1'!$B$1:$J$161</definedName>
    <definedName name="_xlnm.Print_Area" localSheetId="5">'4,5E C2'!$B$1:$J$161</definedName>
    <definedName name="_xlnm.Print_Area" localSheetId="4">'4,5E D2'!$B$1:$J$161</definedName>
    <definedName name="_xlnm.Print_Area" localSheetId="9">'4E C1'!$B$1:$J$161</definedName>
    <definedName name="_xlnm.Print_Area" localSheetId="8">'4E C2 '!$B$1:$J$161</definedName>
    <definedName name="_xlnm.Print_Area" localSheetId="7">'4E D2'!$B$1:$J$161</definedName>
    <definedName name="_xlnm.Print_Area" localSheetId="3">'5E C1'!$B$1:$J$161</definedName>
    <definedName name="_xlnm.Print_Area" localSheetId="2">'5E C2 '!$B$1:$J$161</definedName>
    <definedName name="_xlnm.Print_Area" localSheetId="0">'5E D1'!$B$1:$J$100</definedName>
    <definedName name="_xlnm.Print_Area" localSheetId="1">'5E D2'!$B$1:$K$20</definedName>
    <definedName name="_xlnm.Print_Area" localSheetId="13">'ALLERGENES D2'!$C$1:$R$75,'ALLERGENES D2'!$T$1:$AI$75</definedName>
    <definedName name="_xlnm.Print_Area" localSheetId="11">'F. LIAISON 5E C1'!$C$1:$Y$467</definedName>
    <definedName name="_xlnm.Print_Area" localSheetId="12">'F. LIAISON 5E C2'!$C$1:$Y$311</definedName>
    <definedName name="_xlnm.Print_Area" localSheetId="10">'F. LIAISON 5E D2'!$C$1:$Y$311</definedName>
    <definedName name="ZONE_FROIDE_POINTS">'[1]00-BASE'!$H$3:$H$337</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2" i="147"/>
  <c r="D186" s="1"/>
  <c r="D121"/>
  <c r="D101"/>
  <c r="D81"/>
  <c r="D61"/>
  <c r="M42"/>
  <c r="N42" s="1"/>
  <c r="M62" s="1"/>
  <c r="L42"/>
  <c r="D41"/>
  <c r="B23"/>
  <c r="N22"/>
  <c r="M22"/>
  <c r="L22"/>
  <c r="D21"/>
  <c r="D141" s="1"/>
  <c r="N2"/>
  <c r="B3" s="1"/>
  <c r="D162" i="146"/>
  <c r="D186" s="1"/>
  <c r="D121"/>
  <c r="D101"/>
  <c r="D81"/>
  <c r="D61"/>
  <c r="D41"/>
  <c r="M22"/>
  <c r="N22" s="1"/>
  <c r="M42" s="1"/>
  <c r="N42" s="1"/>
  <c r="M62" s="1"/>
  <c r="L22"/>
  <c r="L42" s="1"/>
  <c r="D21"/>
  <c r="D141" s="1"/>
  <c r="N2"/>
  <c r="B3" s="1"/>
  <c r="D162" i="145"/>
  <c r="D210" s="1"/>
  <c r="D121"/>
  <c r="D101"/>
  <c r="D81"/>
  <c r="D61"/>
  <c r="D41"/>
  <c r="M22"/>
  <c r="L22"/>
  <c r="L42" s="1"/>
  <c r="D21"/>
  <c r="D141" s="1"/>
  <c r="N2"/>
  <c r="B3" s="1"/>
  <c r="D162" i="144"/>
  <c r="D186" s="1"/>
  <c r="D121"/>
  <c r="D101"/>
  <c r="D81"/>
  <c r="D61"/>
  <c r="M42"/>
  <c r="N42" s="1"/>
  <c r="M62" s="1"/>
  <c r="L42"/>
  <c r="L62" s="1"/>
  <c r="D41"/>
  <c r="B23"/>
  <c r="N22"/>
  <c r="M22"/>
  <c r="L22"/>
  <c r="D21"/>
  <c r="D141" s="1"/>
  <c r="N2"/>
  <c r="B3" s="1"/>
  <c r="D162" i="143"/>
  <c r="D210" s="1"/>
  <c r="D121"/>
  <c r="D101"/>
  <c r="D81"/>
  <c r="D61"/>
  <c r="D41"/>
  <c r="N22"/>
  <c r="M42" s="1"/>
  <c r="N42" s="1"/>
  <c r="M62" s="1"/>
  <c r="M22"/>
  <c r="L22"/>
  <c r="L42" s="1"/>
  <c r="D21"/>
  <c r="D141" s="1"/>
  <c r="N2"/>
  <c r="B3" s="1"/>
  <c r="D162" i="142"/>
  <c r="D210" s="1"/>
  <c r="D121"/>
  <c r="D101"/>
  <c r="D81"/>
  <c r="D61"/>
  <c r="D41"/>
  <c r="N22"/>
  <c r="M42" s="1"/>
  <c r="N42" s="1"/>
  <c r="M62" s="1"/>
  <c r="M22"/>
  <c r="L22"/>
  <c r="L42" s="1"/>
  <c r="D21"/>
  <c r="D141" s="1"/>
  <c r="N2"/>
  <c r="B3" s="1"/>
  <c r="D162" i="141"/>
  <c r="D186" s="1"/>
  <c r="D121"/>
  <c r="D101"/>
  <c r="D81"/>
  <c r="D61"/>
  <c r="M42"/>
  <c r="N42" s="1"/>
  <c r="M62" s="1"/>
  <c r="L42"/>
  <c r="L62" s="1"/>
  <c r="D41"/>
  <c r="N22"/>
  <c r="M22"/>
  <c r="L22"/>
  <c r="B23" s="1"/>
  <c r="D21"/>
  <c r="D141" s="1"/>
  <c r="N2"/>
  <c r="B3" s="1"/>
  <c r="D162" i="140"/>
  <c r="D210" s="1"/>
  <c r="D121"/>
  <c r="D101"/>
  <c r="D81"/>
  <c r="L62"/>
  <c r="L82" s="1"/>
  <c r="D61"/>
  <c r="L42"/>
  <c r="D41"/>
  <c r="N22"/>
  <c r="M42" s="1"/>
  <c r="M22"/>
  <c r="L22"/>
  <c r="B23" s="1"/>
  <c r="D21"/>
  <c r="D141" s="1"/>
  <c r="N2"/>
  <c r="B3" s="1"/>
  <c r="O2" i="105"/>
  <c r="D162"/>
  <c r="P129" i="119"/>
  <c r="P130"/>
  <c r="P131"/>
  <c r="P132"/>
  <c r="P133"/>
  <c r="P134"/>
  <c r="P135"/>
  <c r="P136"/>
  <c r="P137"/>
  <c r="P138"/>
  <c r="P139"/>
  <c r="E3" i="139"/>
  <c r="Q3"/>
  <c r="Q81"/>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O407"/>
  <c r="O419" s="1"/>
  <c r="O431" s="1"/>
  <c r="O443" s="1"/>
  <c r="O455" s="1"/>
  <c r="P406"/>
  <c r="P405"/>
  <c r="P404"/>
  <c r="Q393"/>
  <c r="D463"/>
  <c r="D462"/>
  <c r="D461"/>
  <c r="D460"/>
  <c r="D459"/>
  <c r="D458"/>
  <c r="D457"/>
  <c r="D456"/>
  <c r="D455"/>
  <c r="D454"/>
  <c r="D453"/>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E393"/>
  <c r="C393"/>
  <c r="E237"/>
  <c r="D248"/>
  <c r="D249"/>
  <c r="D250"/>
  <c r="D251"/>
  <c r="D252"/>
  <c r="D253"/>
  <c r="D254"/>
  <c r="D255"/>
  <c r="D256"/>
  <c r="D257"/>
  <c r="D258"/>
  <c r="D259"/>
  <c r="D260"/>
  <c r="D261"/>
  <c r="D262"/>
  <c r="D263"/>
  <c r="D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210" i="146" l="1"/>
  <c r="D210" i="141"/>
  <c r="D186" i="142"/>
  <c r="D210" i="144"/>
  <c r="D210" i="147"/>
  <c r="N62"/>
  <c r="M82"/>
  <c r="B43"/>
  <c r="L62"/>
  <c r="M82" i="146"/>
  <c r="N62"/>
  <c r="L62"/>
  <c r="B43"/>
  <c r="B23"/>
  <c r="L62" i="145"/>
  <c r="N22"/>
  <c r="M42" s="1"/>
  <c r="N42" s="1"/>
  <c r="M62" s="1"/>
  <c r="D186"/>
  <c r="L82" i="144"/>
  <c r="N62"/>
  <c r="B63" s="1"/>
  <c r="M82"/>
  <c r="B43"/>
  <c r="L62" i="143"/>
  <c r="B43"/>
  <c r="N62"/>
  <c r="M82"/>
  <c r="B23"/>
  <c r="D186"/>
  <c r="L62" i="142"/>
  <c r="B43"/>
  <c r="M82"/>
  <c r="N62"/>
  <c r="B23"/>
  <c r="M82" i="141"/>
  <c r="N62"/>
  <c r="B63" s="1"/>
  <c r="L82"/>
  <c r="B43"/>
  <c r="N42" i="140"/>
  <c r="M62" s="1"/>
  <c r="L102"/>
  <c r="D186"/>
  <c r="D186" i="105"/>
  <c r="D210"/>
  <c r="A6" i="119"/>
  <c r="A84" s="1"/>
  <c r="A162" s="1"/>
  <c r="A4"/>
  <c r="P17"/>
  <c r="D15"/>
  <c r="D16"/>
  <c r="D17"/>
  <c r="D18"/>
  <c r="D19"/>
  <c r="D20"/>
  <c r="D21"/>
  <c r="D22"/>
  <c r="D23"/>
  <c r="D24"/>
  <c r="D25"/>
  <c r="M22" i="105"/>
  <c r="M42" s="1"/>
  <c r="M62" s="1"/>
  <c r="C237" i="119"/>
  <c r="C81"/>
  <c r="C159" s="1"/>
  <c r="C81" i="139"/>
  <c r="A86"/>
  <c r="C159"/>
  <c r="A164"/>
  <c r="C159" i="138"/>
  <c r="C237" s="1"/>
  <c r="C81"/>
  <c r="A86"/>
  <c r="A164" s="1"/>
  <c r="A242" s="1"/>
  <c r="A320" s="1"/>
  <c r="N22" i="105"/>
  <c r="L82" i="147" l="1"/>
  <c r="B63"/>
  <c r="M102"/>
  <c r="N102" s="1"/>
  <c r="N82"/>
  <c r="B63" i="146"/>
  <c r="L82"/>
  <c r="N82"/>
  <c r="M102"/>
  <c r="N102" s="1"/>
  <c r="B43" i="145"/>
  <c r="L82"/>
  <c r="M82"/>
  <c r="N62"/>
  <c r="B63" s="1"/>
  <c r="B23"/>
  <c r="L102" i="144"/>
  <c r="M102"/>
  <c r="N102" s="1"/>
  <c r="N82"/>
  <c r="B83" s="1"/>
  <c r="L82" i="143"/>
  <c r="B63"/>
  <c r="N82"/>
  <c r="M102"/>
  <c r="N102" s="1"/>
  <c r="L82" i="142"/>
  <c r="B63"/>
  <c r="N82"/>
  <c r="M102"/>
  <c r="N102" s="1"/>
  <c r="L102" i="141"/>
  <c r="N82"/>
  <c r="B83" s="1"/>
  <c r="M102"/>
  <c r="N102" s="1"/>
  <c r="M82" i="140"/>
  <c r="N62"/>
  <c r="L163"/>
  <c r="L122"/>
  <c r="B63"/>
  <c r="B43"/>
  <c r="M123" i="139"/>
  <c r="M122" i="147" l="1"/>
  <c r="N122" s="1"/>
  <c r="M142" s="1"/>
  <c r="M163"/>
  <c r="N163" s="1"/>
  <c r="M187" s="1"/>
  <c r="N187" s="1"/>
  <c r="M211" s="1"/>
  <c r="B83"/>
  <c r="L102"/>
  <c r="M122" i="146"/>
  <c r="N122" s="1"/>
  <c r="M142" s="1"/>
  <c r="M163"/>
  <c r="N163" s="1"/>
  <c r="M187" s="1"/>
  <c r="N187" s="1"/>
  <c r="M211" s="1"/>
  <c r="B83"/>
  <c r="L102"/>
  <c r="L102" i="145"/>
  <c r="N82"/>
  <c r="B83" s="1"/>
  <c r="M102"/>
  <c r="N102" s="1"/>
  <c r="M122" i="144"/>
  <c r="N122" s="1"/>
  <c r="M142" s="1"/>
  <c r="M163"/>
  <c r="N163" s="1"/>
  <c r="M187" s="1"/>
  <c r="N187" s="1"/>
  <c r="M211" s="1"/>
  <c r="B103"/>
  <c r="L163"/>
  <c r="L122"/>
  <c r="B123" s="1"/>
  <c r="B83" i="143"/>
  <c r="L102"/>
  <c r="M122"/>
  <c r="N122" s="1"/>
  <c r="M142" s="1"/>
  <c r="M163"/>
  <c r="N163" s="1"/>
  <c r="M187" s="1"/>
  <c r="N187" s="1"/>
  <c r="M211" s="1"/>
  <c r="M122" i="142"/>
  <c r="N122" s="1"/>
  <c r="M142" s="1"/>
  <c r="M163"/>
  <c r="N163" s="1"/>
  <c r="M187" s="1"/>
  <c r="N187" s="1"/>
  <c r="M211" s="1"/>
  <c r="B83"/>
  <c r="L102"/>
  <c r="M122" i="141"/>
  <c r="N122" s="1"/>
  <c r="M142" s="1"/>
  <c r="M163"/>
  <c r="N163" s="1"/>
  <c r="M187" s="1"/>
  <c r="N187" s="1"/>
  <c r="M211" s="1"/>
  <c r="B103"/>
  <c r="L122"/>
  <c r="L163"/>
  <c r="L187" i="140"/>
  <c r="N82"/>
  <c r="B83" s="1"/>
  <c r="M102"/>
  <c r="P249" i="119"/>
  <c r="P250"/>
  <c r="P251"/>
  <c r="P252"/>
  <c r="P253"/>
  <c r="P254"/>
  <c r="P255"/>
  <c r="P256"/>
  <c r="P257"/>
  <c r="P258"/>
  <c r="P259"/>
  <c r="P271"/>
  <c r="P261"/>
  <c r="P262"/>
  <c r="P263"/>
  <c r="P264"/>
  <c r="P265"/>
  <c r="P266"/>
  <c r="P267"/>
  <c r="P268"/>
  <c r="P269"/>
  <c r="P270"/>
  <c r="P273"/>
  <c r="P274"/>
  <c r="P275"/>
  <c r="P276"/>
  <c r="P277"/>
  <c r="P278"/>
  <c r="P279"/>
  <c r="P280"/>
  <c r="P281"/>
  <c r="P282"/>
  <c r="P283"/>
  <c r="P285"/>
  <c r="P286"/>
  <c r="P287"/>
  <c r="P288"/>
  <c r="P289"/>
  <c r="P290"/>
  <c r="P291"/>
  <c r="P292"/>
  <c r="P293"/>
  <c r="P294"/>
  <c r="P295"/>
  <c r="P297"/>
  <c r="P298"/>
  <c r="P299"/>
  <c r="P300"/>
  <c r="P301"/>
  <c r="P302"/>
  <c r="P303"/>
  <c r="P304"/>
  <c r="P305"/>
  <c r="P306"/>
  <c r="P307"/>
  <c r="P296"/>
  <c r="P284"/>
  <c r="P272"/>
  <c r="P260"/>
  <c r="P248"/>
  <c r="P297" i="139"/>
  <c r="P298"/>
  <c r="P299"/>
  <c r="P300"/>
  <c r="P301"/>
  <c r="P302"/>
  <c r="P303"/>
  <c r="P304"/>
  <c r="P305"/>
  <c r="P306"/>
  <c r="P307"/>
  <c r="P285"/>
  <c r="P286"/>
  <c r="P287"/>
  <c r="P288"/>
  <c r="P289"/>
  <c r="P290"/>
  <c r="P291"/>
  <c r="P292"/>
  <c r="P293"/>
  <c r="P294"/>
  <c r="P295"/>
  <c r="P273"/>
  <c r="P274"/>
  <c r="P275"/>
  <c r="P276"/>
  <c r="P277"/>
  <c r="P278"/>
  <c r="P279"/>
  <c r="P280"/>
  <c r="P281"/>
  <c r="P282"/>
  <c r="P283"/>
  <c r="P261"/>
  <c r="P262"/>
  <c r="P263"/>
  <c r="P264"/>
  <c r="P265"/>
  <c r="P266"/>
  <c r="P267"/>
  <c r="P268"/>
  <c r="P269"/>
  <c r="P270"/>
  <c r="P271"/>
  <c r="P249"/>
  <c r="P250"/>
  <c r="P251"/>
  <c r="P252"/>
  <c r="P253"/>
  <c r="P254"/>
  <c r="P255"/>
  <c r="P256"/>
  <c r="P257"/>
  <c r="P258"/>
  <c r="P259"/>
  <c r="P296"/>
  <c r="P284"/>
  <c r="P272"/>
  <c r="P260"/>
  <c r="P248"/>
  <c r="P297" i="138"/>
  <c r="P298"/>
  <c r="P299"/>
  <c r="P300"/>
  <c r="P301"/>
  <c r="P302"/>
  <c r="P303"/>
  <c r="P304"/>
  <c r="P305"/>
  <c r="P306"/>
  <c r="P307"/>
  <c r="P285"/>
  <c r="P286"/>
  <c r="P287"/>
  <c r="P288"/>
  <c r="P289"/>
  <c r="P290"/>
  <c r="P291"/>
  <c r="P292"/>
  <c r="P293"/>
  <c r="P294"/>
  <c r="P295"/>
  <c r="P273"/>
  <c r="P274"/>
  <c r="P275"/>
  <c r="P276"/>
  <c r="P277"/>
  <c r="P278"/>
  <c r="P279"/>
  <c r="P280"/>
  <c r="P281"/>
  <c r="P282"/>
  <c r="P283"/>
  <c r="P261"/>
  <c r="P262"/>
  <c r="P263"/>
  <c r="P264"/>
  <c r="P265"/>
  <c r="P266"/>
  <c r="P267"/>
  <c r="P268"/>
  <c r="P269"/>
  <c r="P270"/>
  <c r="P271"/>
  <c r="P249"/>
  <c r="P250"/>
  <c r="P251"/>
  <c r="P252"/>
  <c r="P253"/>
  <c r="P254"/>
  <c r="P255"/>
  <c r="P256"/>
  <c r="P257"/>
  <c r="P258"/>
  <c r="P259"/>
  <c r="P296"/>
  <c r="P284"/>
  <c r="P272"/>
  <c r="P260"/>
  <c r="P248"/>
  <c r="D228"/>
  <c r="D229"/>
  <c r="D216"/>
  <c r="D217"/>
  <c r="D204"/>
  <c r="D205"/>
  <c r="D192"/>
  <c r="D193"/>
  <c r="D180"/>
  <c r="D181"/>
  <c r="N211" i="147" l="1"/>
  <c r="B212" s="1"/>
  <c r="L163"/>
  <c r="L122"/>
  <c r="B123" s="1"/>
  <c r="B103"/>
  <c r="B143"/>
  <c r="N142"/>
  <c r="N211" i="146"/>
  <c r="B212" s="1"/>
  <c r="L122"/>
  <c r="B123" s="1"/>
  <c r="B103"/>
  <c r="L163"/>
  <c r="N142"/>
  <c r="B143" s="1"/>
  <c r="M122" i="145"/>
  <c r="N122" s="1"/>
  <c r="M142" s="1"/>
  <c r="M163"/>
  <c r="N163" s="1"/>
  <c r="M187" s="1"/>
  <c r="N187" s="1"/>
  <c r="M211" s="1"/>
  <c r="L163"/>
  <c r="L122"/>
  <c r="B123" s="1"/>
  <c r="B103"/>
  <c r="N142" i="144"/>
  <c r="B143" s="1"/>
  <c r="B164"/>
  <c r="L187"/>
  <c r="B188" s="1"/>
  <c r="B212"/>
  <c r="N211"/>
  <c r="B103" i="143"/>
  <c r="L163"/>
  <c r="L122"/>
  <c r="B123" s="1"/>
  <c r="N142"/>
  <c r="B143"/>
  <c r="N211"/>
  <c r="B212"/>
  <c r="N211" i="142"/>
  <c r="B212" s="1"/>
  <c r="N142"/>
  <c r="B143" s="1"/>
  <c r="L122"/>
  <c r="B123" s="1"/>
  <c r="B103"/>
  <c r="L163"/>
  <c r="N142" i="141"/>
  <c r="B143" s="1"/>
  <c r="B212"/>
  <c r="N211"/>
  <c r="L187"/>
  <c r="B188" s="1"/>
  <c r="B164"/>
  <c r="B123"/>
  <c r="N102" i="140"/>
  <c r="O22" i="105"/>
  <c r="N42" s="1"/>
  <c r="O42" s="1"/>
  <c r="N62" s="1"/>
  <c r="O62" s="1"/>
  <c r="B164" i="147" l="1"/>
  <c r="L187"/>
  <c r="B188" s="1"/>
  <c r="L187" i="146"/>
  <c r="B188" s="1"/>
  <c r="B164"/>
  <c r="N211" i="145"/>
  <c r="B212" s="1"/>
  <c r="L187"/>
  <c r="B188" s="1"/>
  <c r="B164"/>
  <c r="N142"/>
  <c r="B143" s="1"/>
  <c r="L187" i="143"/>
  <c r="B188" s="1"/>
  <c r="B164"/>
  <c r="L187" i="142"/>
  <c r="B188" s="1"/>
  <c r="B164"/>
  <c r="M122" i="140"/>
  <c r="M163"/>
  <c r="B103"/>
  <c r="D21" i="126"/>
  <c r="D41"/>
  <c r="D29" i="119"/>
  <c r="D33"/>
  <c r="D34"/>
  <c r="D35"/>
  <c r="P38"/>
  <c r="D14"/>
  <c r="D68"/>
  <c r="D53"/>
  <c r="D41"/>
  <c r="D37"/>
  <c r="D16" i="120"/>
  <c r="D14"/>
  <c r="D15"/>
  <c r="D17"/>
  <c r="D18"/>
  <c r="D19"/>
  <c r="D20"/>
  <c r="D21"/>
  <c r="D22"/>
  <c r="D23"/>
  <c r="D24"/>
  <c r="N163" i="140" l="1"/>
  <c r="M187" s="1"/>
  <c r="B164"/>
  <c r="N122"/>
  <c r="M142" s="1"/>
  <c r="B123"/>
  <c r="A6" i="139"/>
  <c r="A4"/>
  <c r="C251" s="1"/>
  <c r="C263" s="1"/>
  <c r="C275" s="1"/>
  <c r="C287" s="1"/>
  <c r="C299" s="1"/>
  <c r="A6" i="138"/>
  <c r="Y81" s="1"/>
  <c r="A4"/>
  <c r="P207" i="139"/>
  <c r="P208"/>
  <c r="P209"/>
  <c r="P210"/>
  <c r="P211"/>
  <c r="P212"/>
  <c r="P213"/>
  <c r="P214"/>
  <c r="P215"/>
  <c r="P216"/>
  <c r="P217"/>
  <c r="P219"/>
  <c r="P220"/>
  <c r="P221"/>
  <c r="P222"/>
  <c r="P223"/>
  <c r="P224"/>
  <c r="P225"/>
  <c r="P226"/>
  <c r="P227"/>
  <c r="P228"/>
  <c r="P229"/>
  <c r="D229"/>
  <c r="D219"/>
  <c r="D220"/>
  <c r="D221"/>
  <c r="D222"/>
  <c r="D223"/>
  <c r="D224"/>
  <c r="D225"/>
  <c r="D226"/>
  <c r="D227"/>
  <c r="D228"/>
  <c r="D207"/>
  <c r="D208"/>
  <c r="D209"/>
  <c r="D210"/>
  <c r="D211"/>
  <c r="D212"/>
  <c r="D213"/>
  <c r="D214"/>
  <c r="D215"/>
  <c r="D216"/>
  <c r="D217"/>
  <c r="D195"/>
  <c r="D196"/>
  <c r="D197"/>
  <c r="D198"/>
  <c r="D199"/>
  <c r="D200"/>
  <c r="D201"/>
  <c r="D202"/>
  <c r="D203"/>
  <c r="D204"/>
  <c r="D205"/>
  <c r="P195"/>
  <c r="P196"/>
  <c r="P197"/>
  <c r="P198"/>
  <c r="P199"/>
  <c r="P200"/>
  <c r="P201"/>
  <c r="P202"/>
  <c r="P203"/>
  <c r="P204"/>
  <c r="P205"/>
  <c r="P183"/>
  <c r="P184"/>
  <c r="P185"/>
  <c r="P186"/>
  <c r="P187"/>
  <c r="P188"/>
  <c r="P189"/>
  <c r="P190"/>
  <c r="P191"/>
  <c r="P192"/>
  <c r="P193"/>
  <c r="D183"/>
  <c r="D184"/>
  <c r="D185"/>
  <c r="D186"/>
  <c r="D187"/>
  <c r="D188"/>
  <c r="D189"/>
  <c r="D190"/>
  <c r="D191"/>
  <c r="D192"/>
  <c r="D193"/>
  <c r="D171"/>
  <c r="D172"/>
  <c r="D173"/>
  <c r="D174"/>
  <c r="D175"/>
  <c r="D176"/>
  <c r="D177"/>
  <c r="D178"/>
  <c r="D179"/>
  <c r="D180"/>
  <c r="D181"/>
  <c r="P171"/>
  <c r="P172"/>
  <c r="P173"/>
  <c r="P174"/>
  <c r="P175"/>
  <c r="P176"/>
  <c r="P177"/>
  <c r="P178"/>
  <c r="P179"/>
  <c r="P180"/>
  <c r="P181"/>
  <c r="P170"/>
  <c r="P182"/>
  <c r="P194"/>
  <c r="P206"/>
  <c r="P218"/>
  <c r="D218"/>
  <c r="D206"/>
  <c r="D194"/>
  <c r="D182"/>
  <c r="D170"/>
  <c r="P141"/>
  <c r="P142"/>
  <c r="P143"/>
  <c r="P144"/>
  <c r="P145"/>
  <c r="P146"/>
  <c r="P147"/>
  <c r="P148"/>
  <c r="P149"/>
  <c r="P150"/>
  <c r="P151"/>
  <c r="P129"/>
  <c r="P130"/>
  <c r="P131"/>
  <c r="P132"/>
  <c r="P133"/>
  <c r="P134"/>
  <c r="P135"/>
  <c r="P136"/>
  <c r="P137"/>
  <c r="P138"/>
  <c r="P139"/>
  <c r="P117"/>
  <c r="P118"/>
  <c r="P119"/>
  <c r="P120"/>
  <c r="P121"/>
  <c r="P122"/>
  <c r="P123"/>
  <c r="P124"/>
  <c r="P125"/>
  <c r="P126"/>
  <c r="P127"/>
  <c r="P105"/>
  <c r="P106"/>
  <c r="P107"/>
  <c r="P108"/>
  <c r="P109"/>
  <c r="P110"/>
  <c r="P111"/>
  <c r="P112"/>
  <c r="P113"/>
  <c r="P114"/>
  <c r="P115"/>
  <c r="P93"/>
  <c r="P94"/>
  <c r="P95"/>
  <c r="P96"/>
  <c r="P97"/>
  <c r="P98"/>
  <c r="P99"/>
  <c r="P100"/>
  <c r="P101"/>
  <c r="P102"/>
  <c r="P103"/>
  <c r="P140"/>
  <c r="P128"/>
  <c r="P116"/>
  <c r="P104"/>
  <c r="P92"/>
  <c r="D141"/>
  <c r="D142"/>
  <c r="D143"/>
  <c r="D144"/>
  <c r="D145"/>
  <c r="D146"/>
  <c r="D147"/>
  <c r="D148"/>
  <c r="D149"/>
  <c r="D150"/>
  <c r="D151"/>
  <c r="D129"/>
  <c r="D130"/>
  <c r="D131"/>
  <c r="D132"/>
  <c r="D133"/>
  <c r="D134"/>
  <c r="D135"/>
  <c r="D136"/>
  <c r="D137"/>
  <c r="D138"/>
  <c r="D139"/>
  <c r="D117"/>
  <c r="D118"/>
  <c r="D119"/>
  <c r="D120"/>
  <c r="D121"/>
  <c r="D122"/>
  <c r="D123"/>
  <c r="D124"/>
  <c r="D125"/>
  <c r="D126"/>
  <c r="D127"/>
  <c r="D105"/>
  <c r="D106"/>
  <c r="D107"/>
  <c r="D108"/>
  <c r="D109"/>
  <c r="D110"/>
  <c r="D111"/>
  <c r="D112"/>
  <c r="D113"/>
  <c r="D114"/>
  <c r="D115"/>
  <c r="D93"/>
  <c r="D94"/>
  <c r="D95"/>
  <c r="D96"/>
  <c r="D97"/>
  <c r="D98"/>
  <c r="D99"/>
  <c r="D100"/>
  <c r="D101"/>
  <c r="D102"/>
  <c r="D103"/>
  <c r="D140"/>
  <c r="D128"/>
  <c r="D116"/>
  <c r="D104"/>
  <c r="D92"/>
  <c r="P72"/>
  <c r="P73"/>
  <c r="P63"/>
  <c r="P64"/>
  <c r="P65"/>
  <c r="P66"/>
  <c r="P67"/>
  <c r="P68"/>
  <c r="P69"/>
  <c r="P70"/>
  <c r="P71"/>
  <c r="P51"/>
  <c r="P52"/>
  <c r="P53"/>
  <c r="P54"/>
  <c r="P55"/>
  <c r="P56"/>
  <c r="P57"/>
  <c r="P58"/>
  <c r="P59"/>
  <c r="P60"/>
  <c r="P61"/>
  <c r="P39"/>
  <c r="P40"/>
  <c r="P41"/>
  <c r="P42"/>
  <c r="P43"/>
  <c r="P44"/>
  <c r="P45"/>
  <c r="P46"/>
  <c r="P47"/>
  <c r="P48"/>
  <c r="P49"/>
  <c r="P27"/>
  <c r="P28"/>
  <c r="P29"/>
  <c r="P30"/>
  <c r="P31"/>
  <c r="P32"/>
  <c r="P33"/>
  <c r="P34"/>
  <c r="P35"/>
  <c r="P36"/>
  <c r="P37"/>
  <c r="P24"/>
  <c r="P25"/>
  <c r="P15"/>
  <c r="P16"/>
  <c r="P17"/>
  <c r="P18"/>
  <c r="P19"/>
  <c r="P20"/>
  <c r="P21"/>
  <c r="P22"/>
  <c r="P23"/>
  <c r="P62"/>
  <c r="P50"/>
  <c r="P38"/>
  <c r="P26"/>
  <c r="P14"/>
  <c r="D63"/>
  <c r="D64"/>
  <c r="D65"/>
  <c r="D66"/>
  <c r="D67"/>
  <c r="D68"/>
  <c r="D69"/>
  <c r="D70"/>
  <c r="D71"/>
  <c r="D72"/>
  <c r="D73"/>
  <c r="D51"/>
  <c r="D52"/>
  <c r="D53"/>
  <c r="D54"/>
  <c r="D55"/>
  <c r="D56"/>
  <c r="D57"/>
  <c r="D58"/>
  <c r="D59"/>
  <c r="D60"/>
  <c r="D61"/>
  <c r="D39"/>
  <c r="D40"/>
  <c r="D41"/>
  <c r="D42"/>
  <c r="D43"/>
  <c r="D44"/>
  <c r="D45"/>
  <c r="D46"/>
  <c r="D47"/>
  <c r="D48"/>
  <c r="D49"/>
  <c r="D27"/>
  <c r="D28"/>
  <c r="D29"/>
  <c r="D30"/>
  <c r="D31"/>
  <c r="D32"/>
  <c r="D33"/>
  <c r="D34"/>
  <c r="D35"/>
  <c r="D36"/>
  <c r="D37"/>
  <c r="D15"/>
  <c r="D16"/>
  <c r="D17"/>
  <c r="D18"/>
  <c r="D19"/>
  <c r="D20"/>
  <c r="D21"/>
  <c r="D22"/>
  <c r="D23"/>
  <c r="D24"/>
  <c r="D25"/>
  <c r="D62"/>
  <c r="D50"/>
  <c r="D38"/>
  <c r="D26"/>
  <c r="D14"/>
  <c r="P385"/>
  <c r="D385"/>
  <c r="P384"/>
  <c r="D384"/>
  <c r="P383"/>
  <c r="D383"/>
  <c r="P382"/>
  <c r="D382"/>
  <c r="P381"/>
  <c r="D381"/>
  <c r="P380"/>
  <c r="D380"/>
  <c r="P379"/>
  <c r="D379"/>
  <c r="P378"/>
  <c r="D378"/>
  <c r="P377"/>
  <c r="D377"/>
  <c r="P376"/>
  <c r="D376"/>
  <c r="P375"/>
  <c r="D375"/>
  <c r="P374"/>
  <c r="D374"/>
  <c r="P373"/>
  <c r="D373"/>
  <c r="P372"/>
  <c r="D372"/>
  <c r="P371"/>
  <c r="D371"/>
  <c r="P370"/>
  <c r="D370"/>
  <c r="P369"/>
  <c r="D369"/>
  <c r="P368"/>
  <c r="D368"/>
  <c r="P367"/>
  <c r="D367"/>
  <c r="P366"/>
  <c r="D366"/>
  <c r="P365"/>
  <c r="D365"/>
  <c r="P364"/>
  <c r="D364"/>
  <c r="P363"/>
  <c r="D363"/>
  <c r="P362"/>
  <c r="D362"/>
  <c r="P361"/>
  <c r="D361"/>
  <c r="P360"/>
  <c r="D360"/>
  <c r="P359"/>
  <c r="D359"/>
  <c r="P358"/>
  <c r="D358"/>
  <c r="P357"/>
  <c r="D357"/>
  <c r="P356"/>
  <c r="D356"/>
  <c r="P355"/>
  <c r="D355"/>
  <c r="P354"/>
  <c r="D354"/>
  <c r="P353"/>
  <c r="D353"/>
  <c r="P352"/>
  <c r="D352"/>
  <c r="P351"/>
  <c r="D351"/>
  <c r="P350"/>
  <c r="D350"/>
  <c r="P349"/>
  <c r="D349"/>
  <c r="P348"/>
  <c r="D348"/>
  <c r="P347"/>
  <c r="D347"/>
  <c r="P346"/>
  <c r="D346"/>
  <c r="P345"/>
  <c r="D345"/>
  <c r="P344"/>
  <c r="D344"/>
  <c r="P343"/>
  <c r="D343"/>
  <c r="P342"/>
  <c r="D342"/>
  <c r="P341"/>
  <c r="D341"/>
  <c r="P340"/>
  <c r="D340"/>
  <c r="P339"/>
  <c r="D339"/>
  <c r="P338"/>
  <c r="D338"/>
  <c r="P337"/>
  <c r="D337"/>
  <c r="P336"/>
  <c r="D336"/>
  <c r="P335"/>
  <c r="D335"/>
  <c r="P334"/>
  <c r="D334"/>
  <c r="P333"/>
  <c r="D333"/>
  <c r="P332"/>
  <c r="D332"/>
  <c r="P331"/>
  <c r="D331"/>
  <c r="P330"/>
  <c r="D330"/>
  <c r="P329"/>
  <c r="D329"/>
  <c r="P328"/>
  <c r="D328"/>
  <c r="P327"/>
  <c r="D327"/>
  <c r="P326"/>
  <c r="D326"/>
  <c r="Q315"/>
  <c r="O315"/>
  <c r="E315"/>
  <c r="Q237"/>
  <c r="O237"/>
  <c r="O393" s="1"/>
  <c r="Q159"/>
  <c r="O159"/>
  <c r="E159"/>
  <c r="O81"/>
  <c r="E81"/>
  <c r="O3"/>
  <c r="D297" i="138"/>
  <c r="D298"/>
  <c r="D299"/>
  <c r="D300"/>
  <c r="D301"/>
  <c r="D302"/>
  <c r="D303"/>
  <c r="D304"/>
  <c r="D305"/>
  <c r="D306"/>
  <c r="D307"/>
  <c r="D285"/>
  <c r="D286"/>
  <c r="D287"/>
  <c r="D288"/>
  <c r="D289"/>
  <c r="D290"/>
  <c r="D291"/>
  <c r="D292"/>
  <c r="D293"/>
  <c r="D294"/>
  <c r="D295"/>
  <c r="D273"/>
  <c r="D274"/>
  <c r="D275"/>
  <c r="D276"/>
  <c r="D277"/>
  <c r="D278"/>
  <c r="D279"/>
  <c r="D280"/>
  <c r="D281"/>
  <c r="D282"/>
  <c r="D283"/>
  <c r="D261"/>
  <c r="D262"/>
  <c r="D263"/>
  <c r="D264"/>
  <c r="D265"/>
  <c r="D266"/>
  <c r="D267"/>
  <c r="D268"/>
  <c r="D269"/>
  <c r="D270"/>
  <c r="D271"/>
  <c r="D249"/>
  <c r="D250"/>
  <c r="D251"/>
  <c r="D252"/>
  <c r="D253"/>
  <c r="D254"/>
  <c r="D255"/>
  <c r="D256"/>
  <c r="D257"/>
  <c r="D258"/>
  <c r="D259"/>
  <c r="D296"/>
  <c r="D284"/>
  <c r="D272"/>
  <c r="D260"/>
  <c r="D248"/>
  <c r="P219"/>
  <c r="P220"/>
  <c r="P221"/>
  <c r="P222"/>
  <c r="P223"/>
  <c r="P224"/>
  <c r="P225"/>
  <c r="P226"/>
  <c r="P227"/>
  <c r="P228"/>
  <c r="P229"/>
  <c r="P207"/>
  <c r="P208"/>
  <c r="P209"/>
  <c r="P210"/>
  <c r="P211"/>
  <c r="P212"/>
  <c r="P213"/>
  <c r="P214"/>
  <c r="P215"/>
  <c r="P216"/>
  <c r="P217"/>
  <c r="P195"/>
  <c r="P196"/>
  <c r="P197"/>
  <c r="P198"/>
  <c r="P199"/>
  <c r="P200"/>
  <c r="P201"/>
  <c r="P202"/>
  <c r="P203"/>
  <c r="P204"/>
  <c r="P205"/>
  <c r="P183"/>
  <c r="P184"/>
  <c r="P185"/>
  <c r="P186"/>
  <c r="P187"/>
  <c r="P188"/>
  <c r="P189"/>
  <c r="P190"/>
  <c r="P191"/>
  <c r="P192"/>
  <c r="P193"/>
  <c r="P171"/>
  <c r="P172"/>
  <c r="P173"/>
  <c r="P174"/>
  <c r="P175"/>
  <c r="P176"/>
  <c r="P177"/>
  <c r="P178"/>
  <c r="P179"/>
  <c r="P180"/>
  <c r="P181"/>
  <c r="D219"/>
  <c r="D220"/>
  <c r="D221"/>
  <c r="D222"/>
  <c r="D223"/>
  <c r="D224"/>
  <c r="D225"/>
  <c r="D226"/>
  <c r="D227"/>
  <c r="D207"/>
  <c r="D208"/>
  <c r="D209"/>
  <c r="D210"/>
  <c r="D211"/>
  <c r="D212"/>
  <c r="D213"/>
  <c r="D214"/>
  <c r="D215"/>
  <c r="D195"/>
  <c r="D196"/>
  <c r="D197"/>
  <c r="D198"/>
  <c r="D199"/>
  <c r="D200"/>
  <c r="D201"/>
  <c r="D202"/>
  <c r="D203"/>
  <c r="D183"/>
  <c r="D184"/>
  <c r="D185"/>
  <c r="D186"/>
  <c r="D187"/>
  <c r="D188"/>
  <c r="D189"/>
  <c r="D190"/>
  <c r="D191"/>
  <c r="D171"/>
  <c r="D172"/>
  <c r="D173"/>
  <c r="D174"/>
  <c r="D175"/>
  <c r="D176"/>
  <c r="D177"/>
  <c r="D178"/>
  <c r="D179"/>
  <c r="P218"/>
  <c r="P206"/>
  <c r="P194"/>
  <c r="P182"/>
  <c r="P170"/>
  <c r="D218"/>
  <c r="D206"/>
  <c r="D194"/>
  <c r="D182"/>
  <c r="D170"/>
  <c r="P141"/>
  <c r="P142"/>
  <c r="P143"/>
  <c r="P144"/>
  <c r="P145"/>
  <c r="P146"/>
  <c r="P147"/>
  <c r="P148"/>
  <c r="P149"/>
  <c r="P150"/>
  <c r="P151"/>
  <c r="P129"/>
  <c r="P130"/>
  <c r="P131"/>
  <c r="P132"/>
  <c r="P133"/>
  <c r="P134"/>
  <c r="P135"/>
  <c r="P136"/>
  <c r="P137"/>
  <c r="P138"/>
  <c r="P139"/>
  <c r="P117"/>
  <c r="P118"/>
  <c r="P119"/>
  <c r="P120"/>
  <c r="P121"/>
  <c r="P122"/>
  <c r="P123"/>
  <c r="P124"/>
  <c r="P125"/>
  <c r="P126"/>
  <c r="P127"/>
  <c r="P114"/>
  <c r="P115"/>
  <c r="P105"/>
  <c r="P106"/>
  <c r="P107"/>
  <c r="P108"/>
  <c r="P109"/>
  <c r="P110"/>
  <c r="P111"/>
  <c r="P112"/>
  <c r="P113"/>
  <c r="P93"/>
  <c r="P94"/>
  <c r="P95"/>
  <c r="P96"/>
  <c r="P97"/>
  <c r="P98"/>
  <c r="P99"/>
  <c r="P100"/>
  <c r="P101"/>
  <c r="P102"/>
  <c r="P103"/>
  <c r="D141"/>
  <c r="D142"/>
  <c r="D143"/>
  <c r="D144"/>
  <c r="D145"/>
  <c r="D146"/>
  <c r="D147"/>
  <c r="D148"/>
  <c r="D149"/>
  <c r="D150"/>
  <c r="D151"/>
  <c r="D129"/>
  <c r="D130"/>
  <c r="D131"/>
  <c r="D132"/>
  <c r="D133"/>
  <c r="D134"/>
  <c r="D135"/>
  <c r="D136"/>
  <c r="D137"/>
  <c r="D138"/>
  <c r="D139"/>
  <c r="D117"/>
  <c r="D118"/>
  <c r="D119"/>
  <c r="D120"/>
  <c r="D121"/>
  <c r="D122"/>
  <c r="D123"/>
  <c r="D124"/>
  <c r="D125"/>
  <c r="D126"/>
  <c r="D127"/>
  <c r="D105"/>
  <c r="D106"/>
  <c r="D107"/>
  <c r="D108"/>
  <c r="D109"/>
  <c r="D110"/>
  <c r="D111"/>
  <c r="D112"/>
  <c r="D113"/>
  <c r="D114"/>
  <c r="D115"/>
  <c r="D93"/>
  <c r="D94"/>
  <c r="D95"/>
  <c r="D96"/>
  <c r="D97"/>
  <c r="D98"/>
  <c r="D99"/>
  <c r="D100"/>
  <c r="D101"/>
  <c r="D102"/>
  <c r="D103"/>
  <c r="P140"/>
  <c r="P128"/>
  <c r="P116"/>
  <c r="P104"/>
  <c r="P92"/>
  <c r="D140"/>
  <c r="D128"/>
  <c r="D116"/>
  <c r="D104"/>
  <c r="D92"/>
  <c r="P63"/>
  <c r="P64"/>
  <c r="P65"/>
  <c r="P66"/>
  <c r="P67"/>
  <c r="P68"/>
  <c r="P69"/>
  <c r="P70"/>
  <c r="P71"/>
  <c r="P72"/>
  <c r="P73"/>
  <c r="P51"/>
  <c r="P52"/>
  <c r="P53"/>
  <c r="P54"/>
  <c r="P55"/>
  <c r="P56"/>
  <c r="P57"/>
  <c r="P58"/>
  <c r="P59"/>
  <c r="P60"/>
  <c r="P61"/>
  <c r="P48"/>
  <c r="P49"/>
  <c r="P39"/>
  <c r="P40"/>
  <c r="P41"/>
  <c r="P42"/>
  <c r="P43"/>
  <c r="P44"/>
  <c r="P45"/>
  <c r="P46"/>
  <c r="P47"/>
  <c r="P27"/>
  <c r="P28"/>
  <c r="P29"/>
  <c r="P30"/>
  <c r="P31"/>
  <c r="P32"/>
  <c r="P33"/>
  <c r="P34"/>
  <c r="P35"/>
  <c r="P36"/>
  <c r="P37"/>
  <c r="P15"/>
  <c r="P16"/>
  <c r="P17"/>
  <c r="P18"/>
  <c r="P19"/>
  <c r="P20"/>
  <c r="P21"/>
  <c r="P22"/>
  <c r="P23"/>
  <c r="P24"/>
  <c r="P25"/>
  <c r="D63"/>
  <c r="D64"/>
  <c r="D65"/>
  <c r="D66"/>
  <c r="D67"/>
  <c r="D68"/>
  <c r="D69"/>
  <c r="D70"/>
  <c r="D71"/>
  <c r="D72"/>
  <c r="D73"/>
  <c r="D51"/>
  <c r="D52"/>
  <c r="D53"/>
  <c r="D54"/>
  <c r="D55"/>
  <c r="D56"/>
  <c r="D57"/>
  <c r="D58"/>
  <c r="D59"/>
  <c r="D60"/>
  <c r="D61"/>
  <c r="D39"/>
  <c r="D40"/>
  <c r="D41"/>
  <c r="D42"/>
  <c r="D43"/>
  <c r="D44"/>
  <c r="D45"/>
  <c r="D46"/>
  <c r="D47"/>
  <c r="D48"/>
  <c r="D49"/>
  <c r="D27"/>
  <c r="D28"/>
  <c r="D29"/>
  <c r="D30"/>
  <c r="D31"/>
  <c r="D32"/>
  <c r="D33"/>
  <c r="D34"/>
  <c r="D35"/>
  <c r="D36"/>
  <c r="D37"/>
  <c r="D15"/>
  <c r="D16"/>
  <c r="D17"/>
  <c r="D18"/>
  <c r="D19"/>
  <c r="D20"/>
  <c r="D21"/>
  <c r="D22"/>
  <c r="D23"/>
  <c r="D24"/>
  <c r="D25"/>
  <c r="P62"/>
  <c r="P50"/>
  <c r="P38"/>
  <c r="P26"/>
  <c r="P14"/>
  <c r="D62"/>
  <c r="D50"/>
  <c r="D38"/>
  <c r="D26"/>
  <c r="D14"/>
  <c r="P385"/>
  <c r="D385"/>
  <c r="P384"/>
  <c r="D384"/>
  <c r="P383"/>
  <c r="D383"/>
  <c r="P382"/>
  <c r="D382"/>
  <c r="P381"/>
  <c r="D381"/>
  <c r="P380"/>
  <c r="D380"/>
  <c r="P379"/>
  <c r="D379"/>
  <c r="P378"/>
  <c r="D378"/>
  <c r="P377"/>
  <c r="D377"/>
  <c r="P376"/>
  <c r="D376"/>
  <c r="P375"/>
  <c r="D375"/>
  <c r="P374"/>
  <c r="D374"/>
  <c r="P373"/>
  <c r="D373"/>
  <c r="P372"/>
  <c r="D372"/>
  <c r="P371"/>
  <c r="D371"/>
  <c r="P370"/>
  <c r="D370"/>
  <c r="P369"/>
  <c r="D369"/>
  <c r="P368"/>
  <c r="D368"/>
  <c r="P367"/>
  <c r="D367"/>
  <c r="P366"/>
  <c r="D366"/>
  <c r="P365"/>
  <c r="D365"/>
  <c r="P364"/>
  <c r="D364"/>
  <c r="P363"/>
  <c r="D363"/>
  <c r="P362"/>
  <c r="D362"/>
  <c r="P361"/>
  <c r="D361"/>
  <c r="P360"/>
  <c r="D360"/>
  <c r="P359"/>
  <c r="D359"/>
  <c r="P358"/>
  <c r="D358"/>
  <c r="P357"/>
  <c r="D357"/>
  <c r="P356"/>
  <c r="D356"/>
  <c r="P355"/>
  <c r="D355"/>
  <c r="P354"/>
  <c r="D354"/>
  <c r="P353"/>
  <c r="D353"/>
  <c r="P352"/>
  <c r="D352"/>
  <c r="P351"/>
  <c r="D351"/>
  <c r="P350"/>
  <c r="D350"/>
  <c r="P349"/>
  <c r="D349"/>
  <c r="P348"/>
  <c r="D348"/>
  <c r="P347"/>
  <c r="D347"/>
  <c r="P346"/>
  <c r="D346"/>
  <c r="P345"/>
  <c r="D345"/>
  <c r="P344"/>
  <c r="D344"/>
  <c r="P343"/>
  <c r="D343"/>
  <c r="P342"/>
  <c r="D342"/>
  <c r="P341"/>
  <c r="D341"/>
  <c r="P340"/>
  <c r="D340"/>
  <c r="P339"/>
  <c r="D339"/>
  <c r="P338"/>
  <c r="D338"/>
  <c r="P337"/>
  <c r="D337"/>
  <c r="P336"/>
  <c r="D336"/>
  <c r="P335"/>
  <c r="D335"/>
  <c r="P334"/>
  <c r="D334"/>
  <c r="P333"/>
  <c r="D333"/>
  <c r="P332"/>
  <c r="D332"/>
  <c r="P331"/>
  <c r="D331"/>
  <c r="P330"/>
  <c r="D330"/>
  <c r="P329"/>
  <c r="D329"/>
  <c r="P328"/>
  <c r="D328"/>
  <c r="P327"/>
  <c r="D327"/>
  <c r="P326"/>
  <c r="D326"/>
  <c r="Q315"/>
  <c r="O315"/>
  <c r="E315"/>
  <c r="Q237"/>
  <c r="O237"/>
  <c r="E237"/>
  <c r="Q159"/>
  <c r="O159"/>
  <c r="E159"/>
  <c r="Q81"/>
  <c r="O81"/>
  <c r="E81"/>
  <c r="Q3"/>
  <c r="O3"/>
  <c r="E3"/>
  <c r="D297" i="119"/>
  <c r="D298"/>
  <c r="D299"/>
  <c r="D300"/>
  <c r="D301"/>
  <c r="D302"/>
  <c r="D303"/>
  <c r="D304"/>
  <c r="D305"/>
  <c r="D306"/>
  <c r="D307"/>
  <c r="D285"/>
  <c r="D286"/>
  <c r="D287"/>
  <c r="D288"/>
  <c r="D289"/>
  <c r="D290"/>
  <c r="D291"/>
  <c r="D292"/>
  <c r="D293"/>
  <c r="D294"/>
  <c r="D295"/>
  <c r="D273"/>
  <c r="D274"/>
  <c r="D275"/>
  <c r="D276"/>
  <c r="D277"/>
  <c r="D278"/>
  <c r="D279"/>
  <c r="D280"/>
  <c r="D281"/>
  <c r="D282"/>
  <c r="D283"/>
  <c r="D261"/>
  <c r="D262"/>
  <c r="D263"/>
  <c r="D264"/>
  <c r="D265"/>
  <c r="D266"/>
  <c r="D267"/>
  <c r="D268"/>
  <c r="D269"/>
  <c r="D270"/>
  <c r="D271"/>
  <c r="D249"/>
  <c r="D250"/>
  <c r="D251"/>
  <c r="D252"/>
  <c r="D253"/>
  <c r="D254"/>
  <c r="D255"/>
  <c r="D256"/>
  <c r="D257"/>
  <c r="D258"/>
  <c r="D259"/>
  <c r="P219"/>
  <c r="P220"/>
  <c r="P221"/>
  <c r="P222"/>
  <c r="P223"/>
  <c r="P224"/>
  <c r="P225"/>
  <c r="P226"/>
  <c r="P227"/>
  <c r="P228"/>
  <c r="P229"/>
  <c r="P207"/>
  <c r="P208"/>
  <c r="P209"/>
  <c r="P210"/>
  <c r="P211"/>
  <c r="P212"/>
  <c r="P213"/>
  <c r="P214"/>
  <c r="P215"/>
  <c r="P216"/>
  <c r="P217"/>
  <c r="P195"/>
  <c r="P196"/>
  <c r="P197"/>
  <c r="P198"/>
  <c r="P199"/>
  <c r="P200"/>
  <c r="P201"/>
  <c r="P202"/>
  <c r="P203"/>
  <c r="P204"/>
  <c r="P205"/>
  <c r="P183"/>
  <c r="P184"/>
  <c r="P185"/>
  <c r="P186"/>
  <c r="P187"/>
  <c r="P188"/>
  <c r="P189"/>
  <c r="P190"/>
  <c r="P191"/>
  <c r="P192"/>
  <c r="P193"/>
  <c r="P171"/>
  <c r="P172"/>
  <c r="P173"/>
  <c r="P174"/>
  <c r="P175"/>
  <c r="P176"/>
  <c r="P177"/>
  <c r="P178"/>
  <c r="P179"/>
  <c r="P180"/>
  <c r="P181"/>
  <c r="D219"/>
  <c r="D220"/>
  <c r="D221"/>
  <c r="D222"/>
  <c r="D223"/>
  <c r="D224"/>
  <c r="D225"/>
  <c r="D226"/>
  <c r="D227"/>
  <c r="D228"/>
  <c r="D229"/>
  <c r="D207"/>
  <c r="D208"/>
  <c r="D209"/>
  <c r="D210"/>
  <c r="D211"/>
  <c r="D212"/>
  <c r="D213"/>
  <c r="D214"/>
  <c r="D215"/>
  <c r="D216"/>
  <c r="D217"/>
  <c r="D195"/>
  <c r="D196"/>
  <c r="D197"/>
  <c r="D198"/>
  <c r="D199"/>
  <c r="D200"/>
  <c r="D201"/>
  <c r="D202"/>
  <c r="D203"/>
  <c r="D204"/>
  <c r="D205"/>
  <c r="D183"/>
  <c r="D184"/>
  <c r="D185"/>
  <c r="D186"/>
  <c r="D187"/>
  <c r="D188"/>
  <c r="D189"/>
  <c r="D190"/>
  <c r="D191"/>
  <c r="D192"/>
  <c r="D193"/>
  <c r="D171"/>
  <c r="D172"/>
  <c r="D173"/>
  <c r="D174"/>
  <c r="D175"/>
  <c r="D176"/>
  <c r="D177"/>
  <c r="D178"/>
  <c r="D179"/>
  <c r="D180"/>
  <c r="D181"/>
  <c r="D296"/>
  <c r="D284"/>
  <c r="D272"/>
  <c r="D260"/>
  <c r="D248"/>
  <c r="P218"/>
  <c r="P206"/>
  <c r="P194"/>
  <c r="P182"/>
  <c r="P170"/>
  <c r="D218"/>
  <c r="D206"/>
  <c r="D194"/>
  <c r="D182"/>
  <c r="D170"/>
  <c r="P141"/>
  <c r="P142"/>
  <c r="P143"/>
  <c r="P144"/>
  <c r="P145"/>
  <c r="P146"/>
  <c r="P147"/>
  <c r="P148"/>
  <c r="P149"/>
  <c r="P150"/>
  <c r="P151"/>
  <c r="P117"/>
  <c r="P118"/>
  <c r="P119"/>
  <c r="P120"/>
  <c r="P121"/>
  <c r="P122"/>
  <c r="P123"/>
  <c r="P124"/>
  <c r="P125"/>
  <c r="P126"/>
  <c r="P127"/>
  <c r="P105"/>
  <c r="P106"/>
  <c r="P107"/>
  <c r="P108"/>
  <c r="P109"/>
  <c r="P110"/>
  <c r="P111"/>
  <c r="P112"/>
  <c r="P113"/>
  <c r="P114"/>
  <c r="P115"/>
  <c r="P93"/>
  <c r="P94"/>
  <c r="P95"/>
  <c r="P96"/>
  <c r="P97"/>
  <c r="P98"/>
  <c r="P99"/>
  <c r="P100"/>
  <c r="P101"/>
  <c r="P102"/>
  <c r="P103"/>
  <c r="D141"/>
  <c r="D142"/>
  <c r="D143"/>
  <c r="D144"/>
  <c r="D145"/>
  <c r="D146"/>
  <c r="D147"/>
  <c r="D148"/>
  <c r="D149"/>
  <c r="D150"/>
  <c r="D151"/>
  <c r="D129"/>
  <c r="D130"/>
  <c r="D131"/>
  <c r="D132"/>
  <c r="D133"/>
  <c r="D134"/>
  <c r="D135"/>
  <c r="D136"/>
  <c r="D137"/>
  <c r="D138"/>
  <c r="D139"/>
  <c r="D117"/>
  <c r="D118"/>
  <c r="D119"/>
  <c r="D120"/>
  <c r="D121"/>
  <c r="D122"/>
  <c r="D123"/>
  <c r="D124"/>
  <c r="D125"/>
  <c r="D126"/>
  <c r="D127"/>
  <c r="D105"/>
  <c r="D106"/>
  <c r="D107"/>
  <c r="D108"/>
  <c r="D109"/>
  <c r="D110"/>
  <c r="D111"/>
  <c r="D112"/>
  <c r="D113"/>
  <c r="D114"/>
  <c r="D115"/>
  <c r="P140"/>
  <c r="P128"/>
  <c r="P116"/>
  <c r="P104"/>
  <c r="P92"/>
  <c r="D140"/>
  <c r="D128"/>
  <c r="D116"/>
  <c r="D104"/>
  <c r="D93"/>
  <c r="D94"/>
  <c r="D95"/>
  <c r="D96"/>
  <c r="D97"/>
  <c r="D98"/>
  <c r="D99"/>
  <c r="D100"/>
  <c r="D101"/>
  <c r="D102"/>
  <c r="D103"/>
  <c r="D92"/>
  <c r="N187" i="140" l="1"/>
  <c r="M211" s="1"/>
  <c r="N142"/>
  <c r="B143"/>
  <c r="Y81" i="139"/>
  <c r="M237"/>
  <c r="M393"/>
  <c r="Y393"/>
  <c r="Y159"/>
  <c r="Y159" i="138"/>
  <c r="M315" i="139"/>
  <c r="M3"/>
  <c r="M159"/>
  <c r="C329"/>
  <c r="C341" s="1"/>
  <c r="C353" s="1"/>
  <c r="C365" s="1"/>
  <c r="C377" s="1"/>
  <c r="O329" s="1"/>
  <c r="O341" s="1"/>
  <c r="O353" s="1"/>
  <c r="O365" s="1"/>
  <c r="O377" s="1"/>
  <c r="M81"/>
  <c r="O251"/>
  <c r="O263" s="1"/>
  <c r="O275" s="1"/>
  <c r="O287" s="1"/>
  <c r="O299" s="1"/>
  <c r="Y315"/>
  <c r="C17"/>
  <c r="C29" s="1"/>
  <c r="C41" s="1"/>
  <c r="C53" s="1"/>
  <c r="C65" s="1"/>
  <c r="O17" s="1"/>
  <c r="O29" s="1"/>
  <c r="O41" s="1"/>
  <c r="O53" s="1"/>
  <c r="O65" s="1"/>
  <c r="C95" s="1"/>
  <c r="C107" s="1"/>
  <c r="C119" s="1"/>
  <c r="C131" s="1"/>
  <c r="C143" s="1"/>
  <c r="O95" s="1"/>
  <c r="O107" s="1"/>
  <c r="O119" s="1"/>
  <c r="O131" s="1"/>
  <c r="O143" s="1"/>
  <c r="C173" s="1"/>
  <c r="C185" s="1"/>
  <c r="C197" s="1"/>
  <c r="C209" s="1"/>
  <c r="C221" s="1"/>
  <c r="O173" s="1"/>
  <c r="O185" s="1"/>
  <c r="O197" s="1"/>
  <c r="O209" s="1"/>
  <c r="O221" s="1"/>
  <c r="C407" s="1"/>
  <c r="Y237"/>
  <c r="Y3"/>
  <c r="C17" i="138"/>
  <c r="C29" s="1"/>
  <c r="C41" s="1"/>
  <c r="C53" s="1"/>
  <c r="C65" s="1"/>
  <c r="O17" s="1"/>
  <c r="O29" s="1"/>
  <c r="O41" s="1"/>
  <c r="O53" s="1"/>
  <c r="O65" s="1"/>
  <c r="C95" s="1"/>
  <c r="C107" s="1"/>
  <c r="C119" s="1"/>
  <c r="C131" s="1"/>
  <c r="C143" s="1"/>
  <c r="O95" s="1"/>
  <c r="O107" s="1"/>
  <c r="O119" s="1"/>
  <c r="O131" s="1"/>
  <c r="O143" s="1"/>
  <c r="C173" s="1"/>
  <c r="C185" s="1"/>
  <c r="C197" s="1"/>
  <c r="C209" s="1"/>
  <c r="C221" s="1"/>
  <c r="O173" s="1"/>
  <c r="O185" s="1"/>
  <c r="O197" s="1"/>
  <c r="O209" s="1"/>
  <c r="O221" s="1"/>
  <c r="C251" s="1"/>
  <c r="C263" s="1"/>
  <c r="C275" s="1"/>
  <c r="C287" s="1"/>
  <c r="C299" s="1"/>
  <c r="O251" s="1"/>
  <c r="O263" s="1"/>
  <c r="O275" s="1"/>
  <c r="O287" s="1"/>
  <c r="O299" s="1"/>
  <c r="M315"/>
  <c r="M237"/>
  <c r="M3"/>
  <c r="M159"/>
  <c r="C329"/>
  <c r="C341" s="1"/>
  <c r="C353" s="1"/>
  <c r="C365" s="1"/>
  <c r="C377" s="1"/>
  <c r="O329" s="1"/>
  <c r="O341" s="1"/>
  <c r="O353" s="1"/>
  <c r="O365" s="1"/>
  <c r="O377" s="1"/>
  <c r="M81"/>
  <c r="Y315"/>
  <c r="Y237"/>
  <c r="Y3"/>
  <c r="B188" i="140" l="1"/>
  <c r="N211"/>
  <c r="B212" s="1"/>
  <c r="C419" i="139"/>
  <c r="C431" s="1"/>
  <c r="C443" s="1"/>
  <c r="C455" s="1"/>
  <c r="A394"/>
  <c r="D145" i="126" l="1"/>
  <c r="D123"/>
  <c r="D101"/>
  <c r="D81"/>
  <c r="D61"/>
  <c r="B3"/>
  <c r="B23" l="1"/>
  <c r="B43" l="1"/>
  <c r="B63" l="1"/>
  <c r="B83" l="1"/>
  <c r="M124" l="1"/>
  <c r="B103"/>
  <c r="L124"/>
  <c r="L146" s="1"/>
  <c r="Y3" i="119"/>
  <c r="C329"/>
  <c r="C341" s="1"/>
  <c r="C353" s="1"/>
  <c r="C365" s="1"/>
  <c r="C377" s="1"/>
  <c r="O329" s="1"/>
  <c r="O341" s="1"/>
  <c r="O353" s="1"/>
  <c r="O365" s="1"/>
  <c r="O377" s="1"/>
  <c r="C459" i="120"/>
  <c r="C383"/>
  <c r="C307"/>
  <c r="C231"/>
  <c r="C155"/>
  <c r="T155" s="1"/>
  <c r="C79"/>
  <c r="T79" s="1"/>
  <c r="A6"/>
  <c r="A4"/>
  <c r="C92" s="1"/>
  <c r="C104" s="1"/>
  <c r="C116" s="1"/>
  <c r="C128" s="1"/>
  <c r="C140" s="1"/>
  <c r="T92" s="1"/>
  <c r="T104" s="1"/>
  <c r="T116" s="1"/>
  <c r="T128" s="1"/>
  <c r="T140" s="1"/>
  <c r="P385" i="119"/>
  <c r="D385"/>
  <c r="P384"/>
  <c r="D384"/>
  <c r="P383"/>
  <c r="D383"/>
  <c r="P382"/>
  <c r="D382"/>
  <c r="P381"/>
  <c r="D381"/>
  <c r="P380"/>
  <c r="D380"/>
  <c r="P379"/>
  <c r="D379"/>
  <c r="P378"/>
  <c r="D378"/>
  <c r="P377"/>
  <c r="D377"/>
  <c r="P376"/>
  <c r="D376"/>
  <c r="P375"/>
  <c r="D375"/>
  <c r="P374"/>
  <c r="D374"/>
  <c r="P373"/>
  <c r="D373"/>
  <c r="P372"/>
  <c r="D372"/>
  <c r="P371"/>
  <c r="D371"/>
  <c r="P370"/>
  <c r="D370"/>
  <c r="P369"/>
  <c r="D369"/>
  <c r="P368"/>
  <c r="D368"/>
  <c r="P367"/>
  <c r="D367"/>
  <c r="P366"/>
  <c r="D366"/>
  <c r="P365"/>
  <c r="D365"/>
  <c r="P364"/>
  <c r="D364"/>
  <c r="P363"/>
  <c r="D363"/>
  <c r="P362"/>
  <c r="D362"/>
  <c r="P361"/>
  <c r="D361"/>
  <c r="P360"/>
  <c r="D360"/>
  <c r="P359"/>
  <c r="D359"/>
  <c r="P358"/>
  <c r="D358"/>
  <c r="P357"/>
  <c r="D357"/>
  <c r="P356"/>
  <c r="D356"/>
  <c r="P355"/>
  <c r="D355"/>
  <c r="P354"/>
  <c r="D354"/>
  <c r="P353"/>
  <c r="D353"/>
  <c r="P352"/>
  <c r="D352"/>
  <c r="P351"/>
  <c r="D351"/>
  <c r="P350"/>
  <c r="D350"/>
  <c r="P349"/>
  <c r="D349"/>
  <c r="P348"/>
  <c r="D348"/>
  <c r="P347"/>
  <c r="D347"/>
  <c r="P346"/>
  <c r="D346"/>
  <c r="P345"/>
  <c r="D345"/>
  <c r="P344"/>
  <c r="D344"/>
  <c r="P343"/>
  <c r="D343"/>
  <c r="P342"/>
  <c r="D342"/>
  <c r="P341"/>
  <c r="D341"/>
  <c r="P340"/>
  <c r="D340"/>
  <c r="P339"/>
  <c r="D339"/>
  <c r="P338"/>
  <c r="D338"/>
  <c r="P337"/>
  <c r="D337"/>
  <c r="P336"/>
  <c r="D336"/>
  <c r="P335"/>
  <c r="D335"/>
  <c r="P334"/>
  <c r="D334"/>
  <c r="P333"/>
  <c r="D333"/>
  <c r="P332"/>
  <c r="D332"/>
  <c r="P331"/>
  <c r="D331"/>
  <c r="P330"/>
  <c r="D330"/>
  <c r="P329"/>
  <c r="D329"/>
  <c r="P328"/>
  <c r="D328"/>
  <c r="P327"/>
  <c r="D327"/>
  <c r="P326"/>
  <c r="D326"/>
  <c r="Q315"/>
  <c r="O315"/>
  <c r="E315"/>
  <c r="Q237"/>
  <c r="O237"/>
  <c r="E237"/>
  <c r="Q159"/>
  <c r="O159"/>
  <c r="E159"/>
  <c r="Q81"/>
  <c r="O81"/>
  <c r="E81"/>
  <c r="D89" i="120"/>
  <c r="D90"/>
  <c r="D91"/>
  <c r="D92"/>
  <c r="D93"/>
  <c r="D94"/>
  <c r="D95"/>
  <c r="D96"/>
  <c r="D98"/>
  <c r="D99"/>
  <c r="D100"/>
  <c r="D101"/>
  <c r="D102"/>
  <c r="D103"/>
  <c r="D104"/>
  <c r="D105"/>
  <c r="D106"/>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P63" i="119"/>
  <c r="P64"/>
  <c r="P65"/>
  <c r="P66"/>
  <c r="P67"/>
  <c r="P68"/>
  <c r="P69"/>
  <c r="P70"/>
  <c r="P71"/>
  <c r="P72"/>
  <c r="P73"/>
  <c r="P51"/>
  <c r="P52"/>
  <c r="P53"/>
  <c r="P54"/>
  <c r="P55"/>
  <c r="P56"/>
  <c r="P57"/>
  <c r="P58"/>
  <c r="P59"/>
  <c r="P60"/>
  <c r="P61"/>
  <c r="P39"/>
  <c r="P40"/>
  <c r="P41"/>
  <c r="P42"/>
  <c r="P43"/>
  <c r="P44"/>
  <c r="P45"/>
  <c r="P46"/>
  <c r="P47"/>
  <c r="P48"/>
  <c r="P49"/>
  <c r="P27"/>
  <c r="P28"/>
  <c r="P29"/>
  <c r="P30"/>
  <c r="P31"/>
  <c r="P32"/>
  <c r="P33"/>
  <c r="P34"/>
  <c r="P35"/>
  <c r="P36"/>
  <c r="P37"/>
  <c r="P15"/>
  <c r="P16"/>
  <c r="P18"/>
  <c r="P19"/>
  <c r="P20"/>
  <c r="P21"/>
  <c r="P22"/>
  <c r="P23"/>
  <c r="P24"/>
  <c r="P25"/>
  <c r="P62"/>
  <c r="P50"/>
  <c r="P26"/>
  <c r="P14"/>
  <c r="D63"/>
  <c r="D64"/>
  <c r="D65"/>
  <c r="D66"/>
  <c r="D67"/>
  <c r="D69"/>
  <c r="D70"/>
  <c r="D71"/>
  <c r="D72"/>
  <c r="D73"/>
  <c r="D51"/>
  <c r="D52"/>
  <c r="D54"/>
  <c r="D55"/>
  <c r="D56"/>
  <c r="D57"/>
  <c r="D58"/>
  <c r="D59"/>
  <c r="D60"/>
  <c r="D61"/>
  <c r="D39"/>
  <c r="D40"/>
  <c r="D42"/>
  <c r="D43"/>
  <c r="D44"/>
  <c r="D45"/>
  <c r="D46"/>
  <c r="D47"/>
  <c r="D48"/>
  <c r="D49"/>
  <c r="D27"/>
  <c r="D28"/>
  <c r="D30"/>
  <c r="D31"/>
  <c r="D32"/>
  <c r="D36"/>
  <c r="D62"/>
  <c r="D50"/>
  <c r="D38"/>
  <c r="D26"/>
  <c r="U14" i="120"/>
  <c r="U15"/>
  <c r="U16"/>
  <c r="U17"/>
  <c r="U18"/>
  <c r="U19"/>
  <c r="U20"/>
  <c r="U21"/>
  <c r="U22"/>
  <c r="U23"/>
  <c r="U24"/>
  <c r="U62"/>
  <c r="U63"/>
  <c r="U64"/>
  <c r="U65"/>
  <c r="U66"/>
  <c r="U67"/>
  <c r="U68"/>
  <c r="U69"/>
  <c r="U70"/>
  <c r="U71"/>
  <c r="U72"/>
  <c r="U50"/>
  <c r="U51"/>
  <c r="U52"/>
  <c r="U53"/>
  <c r="U54"/>
  <c r="U55"/>
  <c r="U56"/>
  <c r="U57"/>
  <c r="U58"/>
  <c r="U59"/>
  <c r="U60"/>
  <c r="U38"/>
  <c r="U39"/>
  <c r="U40"/>
  <c r="U41"/>
  <c r="U42"/>
  <c r="U43"/>
  <c r="U44"/>
  <c r="U45"/>
  <c r="U46"/>
  <c r="U47"/>
  <c r="U48"/>
  <c r="U26"/>
  <c r="U27"/>
  <c r="U28"/>
  <c r="U29"/>
  <c r="U30"/>
  <c r="U31"/>
  <c r="U32"/>
  <c r="U33"/>
  <c r="U34"/>
  <c r="U35"/>
  <c r="U36"/>
  <c r="U61"/>
  <c r="U49"/>
  <c r="U37"/>
  <c r="U25"/>
  <c r="U13"/>
  <c r="U528"/>
  <c r="D528"/>
  <c r="U527"/>
  <c r="D527"/>
  <c r="U526"/>
  <c r="D526"/>
  <c r="U525"/>
  <c r="D525"/>
  <c r="U524"/>
  <c r="D524"/>
  <c r="U523"/>
  <c r="D523"/>
  <c r="U522"/>
  <c r="D522"/>
  <c r="U521"/>
  <c r="D521"/>
  <c r="U520"/>
  <c r="D520"/>
  <c r="U519"/>
  <c r="D519"/>
  <c r="U518"/>
  <c r="D518"/>
  <c r="U517"/>
  <c r="D517"/>
  <c r="U516"/>
  <c r="D516"/>
  <c r="U515"/>
  <c r="D515"/>
  <c r="U514"/>
  <c r="D514"/>
  <c r="U513"/>
  <c r="D513"/>
  <c r="U512"/>
  <c r="D512"/>
  <c r="U511"/>
  <c r="D511"/>
  <c r="U510"/>
  <c r="D510"/>
  <c r="U509"/>
  <c r="D509"/>
  <c r="U508"/>
  <c r="D508"/>
  <c r="U507"/>
  <c r="D507"/>
  <c r="U506"/>
  <c r="D506"/>
  <c r="U505"/>
  <c r="D505"/>
  <c r="U504"/>
  <c r="D504"/>
  <c r="U503"/>
  <c r="D503"/>
  <c r="U502"/>
  <c r="D502"/>
  <c r="U501"/>
  <c r="D501"/>
  <c r="U500"/>
  <c r="D500"/>
  <c r="U499"/>
  <c r="D499"/>
  <c r="U498"/>
  <c r="D498"/>
  <c r="U497"/>
  <c r="D497"/>
  <c r="U496"/>
  <c r="D496"/>
  <c r="U495"/>
  <c r="D495"/>
  <c r="U494"/>
  <c r="D494"/>
  <c r="U493"/>
  <c r="D493"/>
  <c r="U492"/>
  <c r="D492"/>
  <c r="U491"/>
  <c r="D491"/>
  <c r="U490"/>
  <c r="D490"/>
  <c r="U489"/>
  <c r="D489"/>
  <c r="U488"/>
  <c r="D488"/>
  <c r="U487"/>
  <c r="D487"/>
  <c r="U486"/>
  <c r="D486"/>
  <c r="U485"/>
  <c r="D485"/>
  <c r="U484"/>
  <c r="D484"/>
  <c r="U483"/>
  <c r="D483"/>
  <c r="U482"/>
  <c r="D482"/>
  <c r="U481"/>
  <c r="D481"/>
  <c r="U480"/>
  <c r="D480"/>
  <c r="U479"/>
  <c r="D479"/>
  <c r="U478"/>
  <c r="D478"/>
  <c r="U477"/>
  <c r="D477"/>
  <c r="U476"/>
  <c r="D476"/>
  <c r="U475"/>
  <c r="D475"/>
  <c r="U474"/>
  <c r="D474"/>
  <c r="U473"/>
  <c r="D473"/>
  <c r="U472"/>
  <c r="D472"/>
  <c r="U471"/>
  <c r="D471"/>
  <c r="U470"/>
  <c r="D470"/>
  <c r="U469"/>
  <c r="D469"/>
  <c r="AB459"/>
  <c r="T459"/>
  <c r="K459"/>
  <c r="U452"/>
  <c r="D452"/>
  <c r="U451"/>
  <c r="D451"/>
  <c r="U450"/>
  <c r="D450"/>
  <c r="U449"/>
  <c r="D449"/>
  <c r="U448"/>
  <c r="D448"/>
  <c r="U447"/>
  <c r="D447"/>
  <c r="U446"/>
  <c r="D446"/>
  <c r="U445"/>
  <c r="D445"/>
  <c r="U444"/>
  <c r="D444"/>
  <c r="U443"/>
  <c r="D443"/>
  <c r="U442"/>
  <c r="D442"/>
  <c r="U441"/>
  <c r="D441"/>
  <c r="U440"/>
  <c r="D440"/>
  <c r="U439"/>
  <c r="D439"/>
  <c r="U438"/>
  <c r="D438"/>
  <c r="U437"/>
  <c r="D437"/>
  <c r="U436"/>
  <c r="D436"/>
  <c r="U435"/>
  <c r="D435"/>
  <c r="U434"/>
  <c r="D434"/>
  <c r="U433"/>
  <c r="D433"/>
  <c r="U432"/>
  <c r="D432"/>
  <c r="U431"/>
  <c r="D431"/>
  <c r="U430"/>
  <c r="D430"/>
  <c r="U429"/>
  <c r="D429"/>
  <c r="U428"/>
  <c r="D428"/>
  <c r="U427"/>
  <c r="D427"/>
  <c r="U426"/>
  <c r="D426"/>
  <c r="U425"/>
  <c r="D425"/>
  <c r="U424"/>
  <c r="D424"/>
  <c r="U423"/>
  <c r="D423"/>
  <c r="U422"/>
  <c r="D422"/>
  <c r="U421"/>
  <c r="D421"/>
  <c r="U420"/>
  <c r="D420"/>
  <c r="U419"/>
  <c r="D419"/>
  <c r="U418"/>
  <c r="D418"/>
  <c r="U417"/>
  <c r="D417"/>
  <c r="U416"/>
  <c r="D416"/>
  <c r="U415"/>
  <c r="D415"/>
  <c r="U414"/>
  <c r="D414"/>
  <c r="U413"/>
  <c r="D413"/>
  <c r="U412"/>
  <c r="D412"/>
  <c r="U411"/>
  <c r="D411"/>
  <c r="U410"/>
  <c r="D410"/>
  <c r="U409"/>
  <c r="D409"/>
  <c r="U408"/>
  <c r="D408"/>
  <c r="U407"/>
  <c r="D407"/>
  <c r="U406"/>
  <c r="D406"/>
  <c r="U405"/>
  <c r="D405"/>
  <c r="U404"/>
  <c r="D404"/>
  <c r="U403"/>
  <c r="D403"/>
  <c r="U402"/>
  <c r="D402"/>
  <c r="U401"/>
  <c r="D401"/>
  <c r="U400"/>
  <c r="D400"/>
  <c r="U399"/>
  <c r="D399"/>
  <c r="U398"/>
  <c r="D398"/>
  <c r="U397"/>
  <c r="D397"/>
  <c r="U396"/>
  <c r="D396"/>
  <c r="U395"/>
  <c r="D395"/>
  <c r="U394"/>
  <c r="D394"/>
  <c r="U393"/>
  <c r="D393"/>
  <c r="AB383"/>
  <c r="T383"/>
  <c r="K383"/>
  <c r="U376"/>
  <c r="D376"/>
  <c r="U375"/>
  <c r="D375"/>
  <c r="U374"/>
  <c r="D374"/>
  <c r="U373"/>
  <c r="D373"/>
  <c r="U372"/>
  <c r="D372"/>
  <c r="U371"/>
  <c r="D371"/>
  <c r="U370"/>
  <c r="D370"/>
  <c r="U369"/>
  <c r="D369"/>
  <c r="U368"/>
  <c r="D368"/>
  <c r="U367"/>
  <c r="D367"/>
  <c r="U366"/>
  <c r="D366"/>
  <c r="U365"/>
  <c r="D365"/>
  <c r="U364"/>
  <c r="D364"/>
  <c r="U363"/>
  <c r="D363"/>
  <c r="U362"/>
  <c r="D362"/>
  <c r="U361"/>
  <c r="D361"/>
  <c r="U360"/>
  <c r="D360"/>
  <c r="U359"/>
  <c r="D359"/>
  <c r="U358"/>
  <c r="D358"/>
  <c r="U357"/>
  <c r="D357"/>
  <c r="U356"/>
  <c r="D356"/>
  <c r="U355"/>
  <c r="D355"/>
  <c r="U354"/>
  <c r="D354"/>
  <c r="U353"/>
  <c r="D353"/>
  <c r="U352"/>
  <c r="D352"/>
  <c r="U351"/>
  <c r="D351"/>
  <c r="U350"/>
  <c r="D350"/>
  <c r="U349"/>
  <c r="D349"/>
  <c r="U348"/>
  <c r="D348"/>
  <c r="U347"/>
  <c r="D347"/>
  <c r="U346"/>
  <c r="D346"/>
  <c r="U345"/>
  <c r="D345"/>
  <c r="U344"/>
  <c r="D344"/>
  <c r="U343"/>
  <c r="D343"/>
  <c r="U342"/>
  <c r="D342"/>
  <c r="U341"/>
  <c r="D341"/>
  <c r="U340"/>
  <c r="D340"/>
  <c r="U339"/>
  <c r="D339"/>
  <c r="U338"/>
  <c r="D338"/>
  <c r="U337"/>
  <c r="D337"/>
  <c r="U336"/>
  <c r="D336"/>
  <c r="U335"/>
  <c r="D335"/>
  <c r="U334"/>
  <c r="D334"/>
  <c r="U333"/>
  <c r="D333"/>
  <c r="U332"/>
  <c r="D332"/>
  <c r="U331"/>
  <c r="D331"/>
  <c r="U330"/>
  <c r="D330"/>
  <c r="U329"/>
  <c r="D329"/>
  <c r="U328"/>
  <c r="D328"/>
  <c r="U327"/>
  <c r="D327"/>
  <c r="U326"/>
  <c r="D326"/>
  <c r="U325"/>
  <c r="D325"/>
  <c r="U324"/>
  <c r="D324"/>
  <c r="U323"/>
  <c r="D323"/>
  <c r="U322"/>
  <c r="D322"/>
  <c r="U321"/>
  <c r="D321"/>
  <c r="U320"/>
  <c r="D320"/>
  <c r="U319"/>
  <c r="D319"/>
  <c r="U318"/>
  <c r="D318"/>
  <c r="U317"/>
  <c r="D317"/>
  <c r="AB307"/>
  <c r="T307"/>
  <c r="K307"/>
  <c r="U300"/>
  <c r="D300"/>
  <c r="U299"/>
  <c r="D299"/>
  <c r="U298"/>
  <c r="D298"/>
  <c r="U297"/>
  <c r="D297"/>
  <c r="U296"/>
  <c r="D296"/>
  <c r="U295"/>
  <c r="D295"/>
  <c r="U294"/>
  <c r="D294"/>
  <c r="U293"/>
  <c r="D293"/>
  <c r="U292"/>
  <c r="D292"/>
  <c r="U291"/>
  <c r="D291"/>
  <c r="U290"/>
  <c r="D290"/>
  <c r="U289"/>
  <c r="D289"/>
  <c r="U288"/>
  <c r="D288"/>
  <c r="U287"/>
  <c r="D287"/>
  <c r="U286"/>
  <c r="D286"/>
  <c r="U285"/>
  <c r="D285"/>
  <c r="U284"/>
  <c r="D284"/>
  <c r="U283"/>
  <c r="D283"/>
  <c r="U282"/>
  <c r="D282"/>
  <c r="U281"/>
  <c r="D281"/>
  <c r="U280"/>
  <c r="D280"/>
  <c r="U279"/>
  <c r="D279"/>
  <c r="U278"/>
  <c r="D278"/>
  <c r="U277"/>
  <c r="D277"/>
  <c r="U276"/>
  <c r="D276"/>
  <c r="U275"/>
  <c r="D275"/>
  <c r="U274"/>
  <c r="D274"/>
  <c r="U273"/>
  <c r="D273"/>
  <c r="U272"/>
  <c r="D272"/>
  <c r="U271"/>
  <c r="D271"/>
  <c r="U270"/>
  <c r="D270"/>
  <c r="U269"/>
  <c r="D269"/>
  <c r="U268"/>
  <c r="D268"/>
  <c r="U267"/>
  <c r="D267"/>
  <c r="U266"/>
  <c r="D266"/>
  <c r="U265"/>
  <c r="D265"/>
  <c r="U264"/>
  <c r="D264"/>
  <c r="U263"/>
  <c r="D263"/>
  <c r="U262"/>
  <c r="D262"/>
  <c r="U261"/>
  <c r="D261"/>
  <c r="U260"/>
  <c r="D260"/>
  <c r="U259"/>
  <c r="D259"/>
  <c r="U258"/>
  <c r="D258"/>
  <c r="U257"/>
  <c r="D257"/>
  <c r="U256"/>
  <c r="D256"/>
  <c r="U255"/>
  <c r="D255"/>
  <c r="U254"/>
  <c r="D254"/>
  <c r="U253"/>
  <c r="D253"/>
  <c r="U252"/>
  <c r="D252"/>
  <c r="U251"/>
  <c r="D251"/>
  <c r="U250"/>
  <c r="D250"/>
  <c r="U249"/>
  <c r="D249"/>
  <c r="U248"/>
  <c r="D248"/>
  <c r="U247"/>
  <c r="D247"/>
  <c r="U246"/>
  <c r="D246"/>
  <c r="U245"/>
  <c r="D245"/>
  <c r="U244"/>
  <c r="D244"/>
  <c r="U243"/>
  <c r="D243"/>
  <c r="U242"/>
  <c r="D242"/>
  <c r="U241"/>
  <c r="D241"/>
  <c r="AB231"/>
  <c r="T231"/>
  <c r="K231"/>
  <c r="U224"/>
  <c r="D224"/>
  <c r="U223"/>
  <c r="D223"/>
  <c r="U222"/>
  <c r="D222"/>
  <c r="U221"/>
  <c r="D221"/>
  <c r="U220"/>
  <c r="D220"/>
  <c r="U219"/>
  <c r="D219"/>
  <c r="U218"/>
  <c r="D218"/>
  <c r="U217"/>
  <c r="D217"/>
  <c r="U216"/>
  <c r="D216"/>
  <c r="U215"/>
  <c r="D215"/>
  <c r="U214"/>
  <c r="D214"/>
  <c r="U213"/>
  <c r="D213"/>
  <c r="U212"/>
  <c r="D212"/>
  <c r="U211"/>
  <c r="D211"/>
  <c r="U210"/>
  <c r="D210"/>
  <c r="U209"/>
  <c r="D209"/>
  <c r="U208"/>
  <c r="D208"/>
  <c r="U207"/>
  <c r="D207"/>
  <c r="U206"/>
  <c r="D206"/>
  <c r="U205"/>
  <c r="D205"/>
  <c r="U204"/>
  <c r="D204"/>
  <c r="U203"/>
  <c r="D203"/>
  <c r="U202"/>
  <c r="D202"/>
  <c r="U201"/>
  <c r="D201"/>
  <c r="U200"/>
  <c r="D200"/>
  <c r="U199"/>
  <c r="D199"/>
  <c r="U198"/>
  <c r="D198"/>
  <c r="U197"/>
  <c r="D197"/>
  <c r="U196"/>
  <c r="D196"/>
  <c r="U195"/>
  <c r="D195"/>
  <c r="U194"/>
  <c r="D194"/>
  <c r="U193"/>
  <c r="D193"/>
  <c r="U192"/>
  <c r="D192"/>
  <c r="U191"/>
  <c r="D191"/>
  <c r="U190"/>
  <c r="D190"/>
  <c r="U189"/>
  <c r="D189"/>
  <c r="U188"/>
  <c r="D188"/>
  <c r="U187"/>
  <c r="D187"/>
  <c r="U186"/>
  <c r="D186"/>
  <c r="U185"/>
  <c r="D185"/>
  <c r="U184"/>
  <c r="D184"/>
  <c r="U183"/>
  <c r="D183"/>
  <c r="U182"/>
  <c r="D182"/>
  <c r="U181"/>
  <c r="D181"/>
  <c r="U180"/>
  <c r="D180"/>
  <c r="U179"/>
  <c r="D179"/>
  <c r="U178"/>
  <c r="D178"/>
  <c r="U177"/>
  <c r="D177"/>
  <c r="U176"/>
  <c r="D176"/>
  <c r="U175"/>
  <c r="D175"/>
  <c r="U174"/>
  <c r="D174"/>
  <c r="U173"/>
  <c r="D173"/>
  <c r="U172"/>
  <c r="D172"/>
  <c r="U171"/>
  <c r="D171"/>
  <c r="U170"/>
  <c r="D170"/>
  <c r="U169"/>
  <c r="D169"/>
  <c r="U168"/>
  <c r="D168"/>
  <c r="U167"/>
  <c r="D167"/>
  <c r="U166"/>
  <c r="D166"/>
  <c r="U165"/>
  <c r="D165"/>
  <c r="AB155"/>
  <c r="K155"/>
  <c r="U148"/>
  <c r="U147"/>
  <c r="U146"/>
  <c r="U145"/>
  <c r="U144"/>
  <c r="U143"/>
  <c r="U142"/>
  <c r="U141"/>
  <c r="U140"/>
  <c r="U139"/>
  <c r="U138"/>
  <c r="U137"/>
  <c r="U136"/>
  <c r="U135"/>
  <c r="U134"/>
  <c r="U133"/>
  <c r="U132"/>
  <c r="U131"/>
  <c r="U130"/>
  <c r="U129"/>
  <c r="U128"/>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AB79"/>
  <c r="K79"/>
  <c r="D62"/>
  <c r="D63"/>
  <c r="D64"/>
  <c r="D65"/>
  <c r="D66"/>
  <c r="D67"/>
  <c r="D68"/>
  <c r="D69"/>
  <c r="D70"/>
  <c r="D71"/>
  <c r="D72"/>
  <c r="D50"/>
  <c r="D51"/>
  <c r="D52"/>
  <c r="D53"/>
  <c r="D54"/>
  <c r="D55"/>
  <c r="D56"/>
  <c r="D57"/>
  <c r="D58"/>
  <c r="D59"/>
  <c r="D60"/>
  <c r="D47"/>
  <c r="D48"/>
  <c r="D38"/>
  <c r="D39"/>
  <c r="D40"/>
  <c r="D41"/>
  <c r="D42"/>
  <c r="D43"/>
  <c r="D44"/>
  <c r="D45"/>
  <c r="D46"/>
  <c r="D61"/>
  <c r="D49"/>
  <c r="D37"/>
  <c r="D26"/>
  <c r="D27"/>
  <c r="D28"/>
  <c r="D29"/>
  <c r="D30"/>
  <c r="D31"/>
  <c r="D32"/>
  <c r="D33"/>
  <c r="D34"/>
  <c r="D35"/>
  <c r="D36"/>
  <c r="D25"/>
  <c r="D13"/>
  <c r="AB3"/>
  <c r="T3"/>
  <c r="K3"/>
  <c r="Q3" i="119"/>
  <c r="O3"/>
  <c r="E3"/>
  <c r="C17" l="1"/>
  <c r="C29" s="1"/>
  <c r="C41" s="1"/>
  <c r="C53" s="1"/>
  <c r="C65" s="1"/>
  <c r="O17" s="1"/>
  <c r="O29" s="1"/>
  <c r="O41" s="1"/>
  <c r="O53" s="1"/>
  <c r="O65" s="1"/>
  <c r="C95" s="1"/>
  <c r="C396" i="120"/>
  <c r="C408" s="1"/>
  <c r="C420" s="1"/>
  <c r="C432" s="1"/>
  <c r="C444" s="1"/>
  <c r="T396" s="1"/>
  <c r="T408" s="1"/>
  <c r="T420" s="1"/>
  <c r="T432" s="1"/>
  <c r="T444" s="1"/>
  <c r="C244"/>
  <c r="C256" s="1"/>
  <c r="C268" s="1"/>
  <c r="C280" s="1"/>
  <c r="C292" s="1"/>
  <c r="T244" s="1"/>
  <c r="T256" s="1"/>
  <c r="T268" s="1"/>
  <c r="T280" s="1"/>
  <c r="T292" s="1"/>
  <c r="N124" i="126"/>
  <c r="N146" s="1"/>
  <c r="M146"/>
  <c r="B147" s="1"/>
  <c r="B125"/>
  <c r="M81" i="119"/>
  <c r="M3"/>
  <c r="Y81"/>
  <c r="M159"/>
  <c r="Y237"/>
  <c r="M315"/>
  <c r="Y159"/>
  <c r="M237"/>
  <c r="Y315"/>
  <c r="C16" i="120"/>
  <c r="C28" s="1"/>
  <c r="C40" s="1"/>
  <c r="C52" s="1"/>
  <c r="C64" s="1"/>
  <c r="T16" s="1"/>
  <c r="T28" s="1"/>
  <c r="T40" s="1"/>
  <c r="T52" s="1"/>
  <c r="T64" s="1"/>
  <c r="C168"/>
  <c r="C180" s="1"/>
  <c r="C192" s="1"/>
  <c r="C204" s="1"/>
  <c r="C216" s="1"/>
  <c r="T168" s="1"/>
  <c r="T180" s="1"/>
  <c r="T192" s="1"/>
  <c r="T204" s="1"/>
  <c r="T216" s="1"/>
  <c r="C320"/>
  <c r="C332" s="1"/>
  <c r="C344" s="1"/>
  <c r="C356" s="1"/>
  <c r="C368" s="1"/>
  <c r="T320" s="1"/>
  <c r="T332" s="1"/>
  <c r="T344" s="1"/>
  <c r="T356" s="1"/>
  <c r="T368" s="1"/>
  <c r="C472"/>
  <c r="C484" s="1"/>
  <c r="C496" s="1"/>
  <c r="C508" s="1"/>
  <c r="C520" s="1"/>
  <c r="T472" s="1"/>
  <c r="T484" s="1"/>
  <c r="T496" s="1"/>
  <c r="T508" s="1"/>
  <c r="T520" s="1"/>
  <c r="C107" i="119" l="1"/>
  <c r="C119" s="1"/>
  <c r="C131" s="1"/>
  <c r="C143" s="1"/>
  <c r="O95" s="1"/>
  <c r="O107" s="1"/>
  <c r="O119" s="1"/>
  <c r="O131" s="1"/>
  <c r="O143" s="1"/>
  <c r="C173" s="1"/>
  <c r="C185" s="1"/>
  <c r="C197" s="1"/>
  <c r="C209" s="1"/>
  <c r="C221" s="1"/>
  <c r="O173" s="1"/>
  <c r="O185" s="1"/>
  <c r="O197" s="1"/>
  <c r="O209" s="1"/>
  <c r="O221" s="1"/>
  <c r="C251" s="1"/>
  <c r="C263" s="1"/>
  <c r="C275" s="1"/>
  <c r="C287" s="1"/>
  <c r="C299" s="1"/>
  <c r="O251" s="1"/>
  <c r="O263" s="1"/>
  <c r="O275" s="1"/>
  <c r="O287" s="1"/>
  <c r="O299" s="1"/>
  <c r="A82"/>
  <c r="D121" i="105"/>
  <c r="D21"/>
  <c r="D141" s="1"/>
  <c r="A160" i="119" l="1"/>
  <c r="D107" i="120"/>
  <c r="B23" i="105"/>
  <c r="A82" i="138" l="1"/>
  <c r="A82" i="139"/>
  <c r="A84"/>
  <c r="A84" i="138"/>
  <c r="N82" i="105" l="1"/>
  <c r="M82"/>
  <c r="A160" i="138" l="1"/>
  <c r="A160" i="139"/>
  <c r="A162"/>
  <c r="A162" i="138"/>
  <c r="M102" i="105"/>
  <c r="M163" s="1"/>
  <c r="O82"/>
  <c r="N102"/>
  <c r="M187" l="1"/>
  <c r="D97" i="120"/>
  <c r="O102" i="105"/>
  <c r="N163" s="1"/>
  <c r="O163" s="1"/>
  <c r="N187" s="1"/>
  <c r="O187" s="1"/>
  <c r="N211" s="1"/>
  <c r="O211" s="1"/>
  <c r="M122"/>
  <c r="B212" l="1"/>
  <c r="B188"/>
  <c r="B164"/>
  <c r="N122"/>
  <c r="O122" s="1"/>
  <c r="N142" s="1"/>
  <c r="A240" i="139"/>
  <c r="A240" i="138"/>
  <c r="A318" s="1"/>
  <c r="A240" i="119"/>
  <c r="A238" i="138" l="1"/>
  <c r="A316" s="1"/>
  <c r="A238" i="139"/>
  <c r="A238" i="119"/>
  <c r="B123" i="105"/>
  <c r="O142"/>
  <c r="A21" i="27"/>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3"/>
  <c r="A4" s="1"/>
  <c r="A5" s="1"/>
  <c r="A6" s="1"/>
  <c r="A7" s="1"/>
  <c r="A8" s="1"/>
  <c r="A9" s="1"/>
  <c r="A10" s="1"/>
  <c r="A11" s="1"/>
  <c r="A12" s="1"/>
  <c r="A13" s="1"/>
  <c r="A14" s="1"/>
  <c r="A15" s="1"/>
  <c r="A16" s="1"/>
  <c r="A17" s="1"/>
  <c r="A18" s="1"/>
  <c r="A19" s="1"/>
  <c r="D3"/>
  <c r="D4" s="1"/>
  <c r="D5" s="1"/>
  <c r="D6" s="1"/>
  <c r="D7" s="1"/>
  <c r="D8" s="1"/>
  <c r="D9" s="1"/>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52" s="1"/>
  <c r="D53" s="1"/>
  <c r="D54" s="1"/>
  <c r="C3"/>
  <c r="C4" s="1"/>
  <c r="C5" s="1"/>
  <c r="C6" s="1"/>
  <c r="C7" s="1"/>
  <c r="C8" s="1"/>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C53" s="1"/>
  <c r="C54" s="1"/>
  <c r="B3"/>
  <c r="B4" s="1"/>
  <c r="B5" s="1"/>
  <c r="B6" s="1"/>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143" i="105" l="1"/>
</calcChain>
</file>

<file path=xl/sharedStrings.xml><?xml version="1.0" encoding="utf-8"?>
<sst xmlns="http://schemas.openxmlformats.org/spreadsheetml/2006/main" count="5429" uniqueCount="248">
  <si>
    <t>Viande Bovine Française</t>
  </si>
  <si>
    <t>Semaine</t>
  </si>
  <si>
    <t>Label Rouge</t>
  </si>
  <si>
    <t>Spécifiques Scolarest</t>
  </si>
  <si>
    <t>Marqueurs culinaires</t>
  </si>
  <si>
    <t>Labels officiels</t>
  </si>
  <si>
    <t>Fruit ou légume frais</t>
  </si>
  <si>
    <t>Dessert de ma mamie</t>
  </si>
  <si>
    <t>Agriculture Biologique Europe</t>
  </si>
  <si>
    <t>Issu de viande Label Rouge</t>
  </si>
  <si>
    <t>Dessert du potager</t>
  </si>
  <si>
    <t>Appellation d'Origine Protégée (AOP)</t>
  </si>
  <si>
    <t>Pêche responsable</t>
  </si>
  <si>
    <t>Omelette du chef</t>
  </si>
  <si>
    <t>Appellation d'Origine Contrôlée (AOC)</t>
  </si>
  <si>
    <t>Recette du chef</t>
  </si>
  <si>
    <t>Plat végétarien</t>
  </si>
  <si>
    <t>Indication Géographique Protégée (IGP)</t>
  </si>
  <si>
    <t>Agriculture raisonnée</t>
  </si>
  <si>
    <t>Potage du chef</t>
  </si>
  <si>
    <t xml:space="preserve">Bleu Blanc Cœur </t>
  </si>
  <si>
    <t>Origine France</t>
  </si>
  <si>
    <t>Purée du chef</t>
  </si>
  <si>
    <t>Produit de saison</t>
  </si>
  <si>
    <t>Tutti frutti</t>
  </si>
  <si>
    <t>Le Porc Français</t>
  </si>
  <si>
    <t>Produit local</t>
  </si>
  <si>
    <t>Volaille Française</t>
  </si>
  <si>
    <t>1er jour</t>
  </si>
  <si>
    <t>dernier jour sco</t>
  </si>
  <si>
    <t>dernier jour sem</t>
  </si>
  <si>
    <t>dernier jour</t>
  </si>
  <si>
    <t xml:space="preserve">Restaurant scolaire </t>
  </si>
  <si>
    <t>«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</si>
  <si>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 *  Plats composés
** Sans sauce</t>
  </si>
  <si>
    <t>Pour des raisons d'approvisionnement, Océane de restauration se réserve le droit de modifier certaines composantes du menu et vous remercie de votre compréhension.</t>
  </si>
  <si>
    <t xml:space="preserve"> - </t>
  </si>
  <si>
    <t>Réf : ENR.COM.11 / V4
Création : 2001
Révision : 1.09.2010
Page : 1</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</si>
  <si>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</si>
  <si>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</si>
  <si>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</si>
  <si>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</si>
  <si>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</si>
  <si>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</si>
  <si>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</si>
  <si>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</si>
  <si>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</si>
  <si>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</si>
  <si>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</si>
  <si>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</si>
  <si>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</si>
  <si>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</si>
  <si>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</si>
  <si>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</si>
  <si>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</si>
  <si>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</si>
  <si>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Lundi</t>
  </si>
  <si>
    <t>q</t>
  </si>
  <si>
    <t>Mardi</t>
  </si>
  <si>
    <t>Mercredi</t>
  </si>
  <si>
    <t>Jeudi</t>
  </si>
  <si>
    <t>Vendredi</t>
  </si>
  <si>
    <t>TA : Très Apprécié, A : apprécié, NA : Non Apprécié. En cas de changement, merci d’indiquer le plat servi en rayant le plat renseigné.</t>
  </si>
  <si>
    <t>Commentaires sur la logistique, les livraisons, etc.</t>
  </si>
  <si>
    <t>Année 2021/2022</t>
  </si>
  <si>
    <t>La présence des 14 principaux allergènes listés dans le règlement européen INCO n°1169/2011 concernant l’information aux consommateurs est indiquée par le signe X dans le tableau suivant. 
Ces informations sont recensées en prenant en compte les ingrédients VOLONTAIREMENT introduits dans les recettes : c'est-à-dire uniquement les ingrédients de l’étiquette de chaque produit. 
Elles ne tiennent donc pas compte des éventuelles contaminations croisées survenues chez nos fournisseurs, ni lors de l'élaboration de nos produits dans notre cuisine, ni lors de leur de distribution.
Ainsi la PRÉSENCE de ces 14 allergènes réglementaires ou d'autres allergènes sous forme d'ingrédients ou de traces EST DONC POSSIBLE.</t>
  </si>
  <si>
    <t>Arachide</t>
  </si>
  <si>
    <t>Céleri</t>
  </si>
  <si>
    <t>Crustacés</t>
  </si>
  <si>
    <t>Fruits à coque</t>
  </si>
  <si>
    <t>Gluten</t>
  </si>
  <si>
    <t>Lait</t>
  </si>
  <si>
    <t>Lupin</t>
  </si>
  <si>
    <t>Mollusque</t>
  </si>
  <si>
    <t>Moutarde</t>
  </si>
  <si>
    <t>Œuf</t>
  </si>
  <si>
    <t>Poisson</t>
  </si>
  <si>
    <t>Sésame</t>
  </si>
  <si>
    <t>Soja</t>
  </si>
  <si>
    <t>Sulfite</t>
  </si>
  <si>
    <t>D'origine 100% française, toutes nos viandes sont issues d'élevages régionaux et d'éleveurs qui comptent parmi les meilleurs producteurs de viande française. Pour des raisons d'approvisionnement, Océane de restauration se réserve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</si>
  <si>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Année 2022/2023</t>
  </si>
  <si>
    <t>Plat élaboré par nos chefs</t>
  </si>
  <si>
    <t xml:space="preserve"> *  Plats composés
 Certification environnementale niveau 2</t>
  </si>
  <si>
    <t xml:space="preserve">             Repas végétarien</t>
  </si>
  <si>
    <t>Macédoine de légumes</t>
  </si>
  <si>
    <t>Merlu sauce provençale</t>
  </si>
  <si>
    <t>Purée de patate douce</t>
  </si>
  <si>
    <t>Camembert</t>
  </si>
  <si>
    <t>Purée d'abricot</t>
  </si>
  <si>
    <t>Carottes rapées florida</t>
  </si>
  <si>
    <t>Epinards à la crème</t>
  </si>
  <si>
    <t>Eclair au chocolat</t>
  </si>
  <si>
    <t>Cervelas ℗</t>
  </si>
  <si>
    <t>Riz aux légumes</t>
  </si>
  <si>
    <t>Yaourt sucré</t>
  </si>
  <si>
    <t xml:space="preserve">Fruit de saison </t>
  </si>
  <si>
    <t>Taboulé</t>
  </si>
  <si>
    <t>Haricots beurre</t>
  </si>
  <si>
    <t>Mimolette</t>
  </si>
  <si>
    <t>Flan au caramel</t>
  </si>
  <si>
    <t>-</t>
  </si>
  <si>
    <t>Plat complet</t>
  </si>
  <si>
    <t>Petit suisse sucré</t>
  </si>
  <si>
    <t>St Paulin</t>
  </si>
  <si>
    <t>Fruit de saison</t>
  </si>
  <si>
    <t>Riz jaune à la brésilienne</t>
  </si>
  <si>
    <t>Gateau à la noix de coco</t>
  </si>
  <si>
    <t>Poêlée de légumes</t>
  </si>
  <si>
    <t>Emmental</t>
  </si>
  <si>
    <t>Salade lorette</t>
  </si>
  <si>
    <t>Lentilles cuisinées</t>
  </si>
  <si>
    <t>Brie</t>
  </si>
  <si>
    <t>Coupelle de fruits au sirop</t>
  </si>
  <si>
    <t>Roulé au fromage</t>
  </si>
  <si>
    <t>Nuggets de blé + dosette de ketchup</t>
  </si>
  <si>
    <t>Petits pois</t>
  </si>
  <si>
    <t>Gouda</t>
  </si>
  <si>
    <t>Demi pamplemousse</t>
  </si>
  <si>
    <t>Brandade de poisson *</t>
  </si>
  <si>
    <t>Coquiflette ℗ *</t>
  </si>
  <si>
    <t>Buchette de chèvre</t>
  </si>
  <si>
    <t>Purée de pomme banane</t>
  </si>
  <si>
    <t>Carottes rapées citronnées</t>
  </si>
  <si>
    <t>Semoule</t>
  </si>
  <si>
    <t>Coulommiers</t>
  </si>
  <si>
    <t>Yaourt aux fruits</t>
  </si>
  <si>
    <t>Œufs durs mayonnaise</t>
  </si>
  <si>
    <t>Tarte au fromage</t>
  </si>
  <si>
    <t>Salade verte</t>
  </si>
  <si>
    <t>Radis beurre</t>
  </si>
  <si>
    <t>Samos</t>
  </si>
  <si>
    <t>Crème au chocolat</t>
  </si>
  <si>
    <t>Velouté de poireaux</t>
  </si>
  <si>
    <t>Riz</t>
  </si>
  <si>
    <t>Tomme</t>
  </si>
  <si>
    <t>Samoussa de légumes</t>
  </si>
  <si>
    <t>Hachis végétarien *</t>
  </si>
  <si>
    <t>Flageolets</t>
  </si>
  <si>
    <t>Fromage blanc sucré</t>
  </si>
  <si>
    <t>Purée de pomme</t>
  </si>
  <si>
    <t>Salade piémontaise ℗</t>
  </si>
  <si>
    <t>Omelette sauce provençale</t>
  </si>
  <si>
    <t>Julienne de légumes</t>
  </si>
  <si>
    <t>St Nectaire</t>
  </si>
  <si>
    <t>Carré abricot</t>
  </si>
  <si>
    <t>Betteraves vinaigrette</t>
  </si>
  <si>
    <t>Pâtes à la bolognaise *</t>
  </si>
  <si>
    <t>Vache qui rit</t>
  </si>
  <si>
    <t>Salade de carottes et de maïs</t>
  </si>
  <si>
    <t>Salade du pêcheur</t>
  </si>
  <si>
    <t>Moelleux au chocolat</t>
  </si>
  <si>
    <t>Petit moulé nature</t>
  </si>
  <si>
    <t>Céleri rémoulade</t>
  </si>
  <si>
    <t>Haché de bœuf à la tomate</t>
  </si>
  <si>
    <t>Boulgour</t>
  </si>
  <si>
    <t>Poire au sirop</t>
  </si>
  <si>
    <t>Riz au poulet façon risotto *</t>
  </si>
  <si>
    <t>Salade printanière</t>
  </si>
  <si>
    <t>Salade coleslaw</t>
  </si>
  <si>
    <t>Couscous végétarien + boulettes de soja *</t>
  </si>
  <si>
    <t>Chanteneige</t>
  </si>
  <si>
    <t>Crème caramel</t>
  </si>
  <si>
    <t>Purée de pdt</t>
  </si>
  <si>
    <t>Fromage banc sucré</t>
  </si>
  <si>
    <t>Salade carmen</t>
  </si>
  <si>
    <t>Pennes</t>
  </si>
  <si>
    <t>Pizza aux légumes</t>
  </si>
  <si>
    <t>Choux fleurs à la béchamel</t>
  </si>
  <si>
    <t>Flan à la vanille</t>
  </si>
  <si>
    <t>Salade bretonne</t>
  </si>
  <si>
    <t>Crêpe jambon emmental</t>
  </si>
  <si>
    <t>Croc fromage</t>
  </si>
  <si>
    <t>Filet de poulet sauce au basilic</t>
  </si>
  <si>
    <t>Sauté de bœuf sauce tex mex</t>
  </si>
  <si>
    <t>Paupiette de veau sauce forestière</t>
  </si>
  <si>
    <t>Roti de porc sauce italienne ℗</t>
  </si>
  <si>
    <t>Sauté de dinde sauce normande</t>
  </si>
  <si>
    <t>Emincés de poulet sauce curry</t>
  </si>
  <si>
    <t>Steak haché sauce moutarde</t>
  </si>
  <si>
    <t>Salade armor</t>
  </si>
  <si>
    <t>Boulettes d'agneau sauce paprika</t>
  </si>
  <si>
    <t>Jambon grill sauce à la diable ℗</t>
  </si>
  <si>
    <t>Mortadelle ℗</t>
  </si>
  <si>
    <t xml:space="preserve">Barre bretonne </t>
  </si>
  <si>
    <t>Colin sauce ciboulette</t>
  </si>
  <si>
    <t>Mâche, betterave</t>
  </si>
  <si>
    <t>Carotte, choux fleurs, poireaux, persil</t>
  </si>
  <si>
    <t>pdt, jambon, œuf, tomate, oignon, cornichon</t>
  </si>
  <si>
    <t>Carottes, choux fleurs, céleri</t>
  </si>
  <si>
    <t>pdt, thon, persil</t>
  </si>
  <si>
    <t>salade verte, tomate, maïs, dés de fromage</t>
  </si>
  <si>
    <t>Chou blanc, carottes</t>
  </si>
  <si>
    <t>Riz, poulet, poivrons, petits pois, estragon</t>
  </si>
  <si>
    <t>Pdt, carottes, haricots verts, tomate, choux fleurs</t>
  </si>
  <si>
    <t>Semoule, légumes couscous, boulettes de soja</t>
  </si>
  <si>
    <t>Filet de lieu noir sauce citron</t>
  </si>
  <si>
    <t>Céleri vinaigrette</t>
  </si>
  <si>
    <t>Salade brésilienne</t>
  </si>
  <si>
    <t>Filet de poulet roti au citron vert</t>
  </si>
  <si>
    <t>Velouté de légumes</t>
  </si>
  <si>
    <t>Carottes, choux fleurs, courgettes, brocolis</t>
  </si>
  <si>
    <t>Yaourt aromatisé</t>
  </si>
  <si>
    <t>Pommes noisettes</t>
  </si>
  <si>
    <t>Duo de navet et de pdt persillés</t>
  </si>
  <si>
    <t xml:space="preserve">Endives aux pommes </t>
  </si>
  <si>
    <t xml:space="preserve">Moelleux vanille </t>
  </si>
  <si>
    <t>Purée de fruits</t>
  </si>
  <si>
    <t>Poisson meunière + citron</t>
  </si>
  <si>
    <t>Pommes vapeur</t>
  </si>
  <si>
    <t>Poêlée cordiale de légumes</t>
  </si>
  <si>
    <t>Carottes, oignons, choux fleurs, pommes de terre, champignons</t>
  </si>
  <si>
    <t>Palet italien + dosette de ketchup</t>
  </si>
  <si>
    <t>Coquillettes</t>
  </si>
  <si>
    <t>"Tartithon"</t>
  </si>
  <si>
    <t>Tartiflette au thon</t>
  </si>
  <si>
    <t>Madame Loïk</t>
  </si>
  <si>
    <t>Duo de céleri et de maïs</t>
  </si>
  <si>
    <t>Filet de poulet sauce américaine</t>
  </si>
  <si>
    <t>Chipolatas ℗</t>
  </si>
  <si>
    <t>Carottes, ananas, raisins secs</t>
  </si>
  <si>
    <t>St Paulin pré-découpé</t>
  </si>
  <si>
    <t>Mimolette  pré-découpé</t>
  </si>
  <si>
    <t>Emmental pré-découpé</t>
  </si>
  <si>
    <t>Gouda pré-découpé</t>
  </si>
  <si>
    <t>St Paulin  pré-découpé</t>
  </si>
  <si>
    <t>Tomme pré-découpé</t>
  </si>
  <si>
    <t>St Nectaire pré-découpé</t>
  </si>
  <si>
    <t>Mimolette pré-découpé</t>
  </si>
  <si>
    <t>Purée d'abricot vrac</t>
  </si>
  <si>
    <t>Purée de pomme banane  vrac</t>
  </si>
  <si>
    <t>Crème au chocolat vrac</t>
  </si>
  <si>
    <t>Fromage blanc sucré vrac</t>
  </si>
  <si>
    <t>Purée de pomme vrac</t>
  </si>
  <si>
    <t>Purée de fruits vrac</t>
  </si>
  <si>
    <t>Fromage banc sucré vrac</t>
  </si>
  <si>
    <t>Crème caramel vrac</t>
  </si>
  <si>
    <t>Poire au sirop vrac</t>
  </si>
  <si>
    <t>Purée de pomme banane vrac</t>
  </si>
  <si>
    <t xml:space="preserve">  Scolaires - Groupe C</t>
  </si>
  <si>
    <t>Salade verte, cœur de palmier, avocat, citron, miel</t>
  </si>
  <si>
    <t xml:space="preserve">  Scolaires - Mercredis</t>
  </si>
  <si>
    <t>Mercredi 26/02</t>
  </si>
  <si>
    <t>Mercredi 5/03</t>
  </si>
  <si>
    <t>Mercredi 12/03</t>
  </si>
  <si>
    <t>Mercredi 19/03</t>
  </si>
  <si>
    <t>Mercredi 26/03</t>
  </si>
  <si>
    <t>Mercredi 2/04</t>
  </si>
</sst>
</file>

<file path=xl/styles.xml><?xml version="1.0" encoding="utf-8"?>
<styleSheet xmlns="http://schemas.openxmlformats.org/spreadsheetml/2006/main">
  <numFmts count="3">
    <numFmt numFmtId="164" formatCode="_-* #,##0.00\ [$€-1]_-;\-* #,##0.00\ [$€-1]_-;_-* &quot;-&quot;??\ [$€-1]_-"/>
    <numFmt numFmtId="165" formatCode="[$-F800]dddd\,\ mmmm\ dd\,\ yyyy"/>
    <numFmt numFmtId="166" formatCode="[$-40C]d\ mmmm\ yyyy;@"/>
  </numFmts>
  <fonts count="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ourier"/>
    </font>
    <font>
      <sz val="8"/>
      <name val="Arial"/>
      <family val="2"/>
    </font>
    <font>
      <b/>
      <sz val="10"/>
      <name val="Arial"/>
      <family val="2"/>
    </font>
    <font>
      <sz val="10"/>
      <name val="Arial"/>
      <family val="2"/>
    </font>
    <font>
      <sz val="28"/>
      <name val="Arial"/>
      <family val="2"/>
    </font>
    <font>
      <sz val="20"/>
      <name val="Arial"/>
      <family val="2"/>
    </font>
    <font>
      <sz val="9"/>
      <name val="Arial"/>
      <family val="2"/>
    </font>
    <font>
      <sz val="26"/>
      <name val="Arial"/>
      <family val="2"/>
    </font>
    <font>
      <sz val="16"/>
      <name val="Arial"/>
      <family val="2"/>
    </font>
    <font>
      <sz val="12"/>
      <name val="Arial"/>
      <family val="2"/>
    </font>
    <font>
      <sz val="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6"/>
      <color rgb="FFFF0066"/>
      <name val="Arial"/>
      <family val="2"/>
    </font>
    <font>
      <sz val="16"/>
      <color rgb="FF92D050"/>
      <name val="Arial"/>
      <family val="2"/>
    </font>
    <font>
      <sz val="16"/>
      <color rgb="FF800080"/>
      <name val="Arial"/>
      <family val="2"/>
    </font>
    <font>
      <sz val="32"/>
      <name val="Arial"/>
      <family val="2"/>
    </font>
    <font>
      <b/>
      <sz val="34"/>
      <color rgb="FFFF0066"/>
      <name val="Montserrat"/>
    </font>
    <font>
      <b/>
      <sz val="18"/>
      <color theme="0"/>
      <name val="Montserrat"/>
    </font>
    <font>
      <b/>
      <sz val="20"/>
      <color theme="0"/>
      <name val="Montserrat"/>
    </font>
    <font>
      <b/>
      <i/>
      <sz val="14"/>
      <name val="Arial"/>
      <family val="2"/>
    </font>
    <font>
      <sz val="15"/>
      <name val="Montserrat"/>
    </font>
    <font>
      <i/>
      <sz val="15"/>
      <name val="Montserrat"/>
    </font>
    <font>
      <sz val="12"/>
      <name val="Montserrat"/>
    </font>
    <font>
      <i/>
      <sz val="15"/>
      <name val="Arial"/>
      <family val="2"/>
    </font>
    <font>
      <sz val="18"/>
      <name val="Arial"/>
      <family val="2"/>
    </font>
    <font>
      <b/>
      <sz val="14"/>
      <color theme="0"/>
      <name val="Arial"/>
      <family val="2"/>
    </font>
    <font>
      <sz val="20"/>
      <name val="Montserrat"/>
    </font>
    <font>
      <i/>
      <sz val="20"/>
      <name val="Montserrat"/>
    </font>
    <font>
      <i/>
      <sz val="20"/>
      <name val="Arial"/>
      <family val="2"/>
    </font>
    <font>
      <i/>
      <sz val="20"/>
      <color indexed="12"/>
      <name val="Arial"/>
      <family val="2"/>
    </font>
    <font>
      <sz val="11"/>
      <name val="Montserrat"/>
    </font>
    <font>
      <sz val="10"/>
      <name val="Montserrat"/>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b/>
      <sz val="11"/>
      <color theme="1"/>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sz val="9"/>
      <color theme="1"/>
      <name val="Calibri"/>
      <family val="2"/>
      <scheme val="minor"/>
    </font>
    <font>
      <b/>
      <sz val="22"/>
      <name val="Arial"/>
      <family val="2"/>
    </font>
    <font>
      <b/>
      <sz val="8"/>
      <color rgb="FF000000"/>
      <name val="Calibri"/>
      <family val="2"/>
    </font>
    <font>
      <sz val="12"/>
      <color rgb="FF000000"/>
      <name val="Montserrat"/>
    </font>
    <font>
      <sz val="11"/>
      <color rgb="FF000000"/>
      <name val="Montserrat"/>
    </font>
    <font>
      <i/>
      <sz val="10"/>
      <name val="Montserrat"/>
    </font>
    <font>
      <sz val="9"/>
      <name val="Montserrat"/>
    </font>
    <font>
      <sz val="24"/>
      <color theme="9" tint="-0.249977111117893"/>
      <name val="Cooper Black"/>
      <family val="1"/>
    </font>
    <font>
      <i/>
      <sz val="14"/>
      <name val="Arial"/>
      <family val="2"/>
    </font>
    <font>
      <sz val="16"/>
      <name val="Montserrat"/>
    </font>
    <font>
      <sz val="14"/>
      <name val="Montserrat"/>
    </font>
    <font>
      <b/>
      <sz val="14"/>
      <name val="Montserrat"/>
    </font>
    <font>
      <b/>
      <sz val="16"/>
      <name val="Montserrat"/>
    </font>
    <font>
      <b/>
      <sz val="16"/>
      <color rgb="FF7030A0"/>
      <name val="Arial"/>
      <family val="2"/>
    </font>
  </fonts>
  <fills count="37">
    <fill>
      <patternFill patternType="none"/>
    </fill>
    <fill>
      <patternFill patternType="gray125"/>
    </fill>
    <fill>
      <patternFill patternType="solid">
        <fgColor indexed="27"/>
      </patternFill>
    </fill>
    <fill>
      <patternFill patternType="solid">
        <fgColor indexed="47"/>
      </patternFill>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43"/>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theme="0"/>
        <bgColor indexed="51"/>
      </patternFill>
    </fill>
    <fill>
      <patternFill patternType="solid">
        <fgColor rgb="FFFFFFFF"/>
        <bgColor rgb="FF000000"/>
      </patternFill>
    </fill>
    <fill>
      <patternFill patternType="solid">
        <fgColor theme="0"/>
        <bgColor rgb="FF000000"/>
      </patternFill>
    </fill>
    <fill>
      <patternFill patternType="solid">
        <fgColor theme="5"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B482DA"/>
        <bgColor indexed="64"/>
      </patternFill>
    </fill>
    <fill>
      <patternFill patternType="solid">
        <fgColor theme="8" tint="0.399975585192419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rgb="FFFF0066"/>
      </left>
      <right/>
      <top style="medium">
        <color rgb="FFFF0066"/>
      </top>
      <bottom/>
      <diagonal/>
    </border>
    <border>
      <left/>
      <right style="medium">
        <color rgb="FFFF0066"/>
      </right>
      <top style="medium">
        <color rgb="FFFF0066"/>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800080"/>
      </left>
      <right/>
      <top style="medium">
        <color rgb="FF800080"/>
      </top>
      <bottom/>
      <diagonal/>
    </border>
    <border>
      <left/>
      <right style="medium">
        <color rgb="FF800080"/>
      </right>
      <top style="medium">
        <color rgb="FF800080"/>
      </top>
      <bottom/>
      <diagonal/>
    </border>
    <border>
      <left style="medium">
        <color rgb="FFFF0066"/>
      </left>
      <right/>
      <top/>
      <bottom/>
      <diagonal/>
    </border>
    <border>
      <left/>
      <right style="medium">
        <color rgb="FFFF0066"/>
      </right>
      <top/>
      <bottom/>
      <diagonal/>
    </border>
    <border>
      <left style="medium">
        <color rgb="FF92D050"/>
      </left>
      <right/>
      <top/>
      <bottom/>
      <diagonal/>
    </border>
    <border>
      <left/>
      <right style="medium">
        <color rgb="FF92D050"/>
      </right>
      <top/>
      <bottom/>
      <diagonal/>
    </border>
    <border>
      <left style="medium">
        <color rgb="FF800080"/>
      </left>
      <right/>
      <top/>
      <bottom/>
      <diagonal/>
    </border>
    <border>
      <left/>
      <right style="medium">
        <color rgb="FF80008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medium">
        <color rgb="FFFF0066"/>
      </left>
      <right/>
      <top/>
      <bottom style="medium">
        <color rgb="FFFF0066"/>
      </bottom>
      <diagonal/>
    </border>
    <border>
      <left/>
      <right style="medium">
        <color rgb="FFFF0066"/>
      </right>
      <top/>
      <bottom style="medium">
        <color rgb="FFFF0066"/>
      </bottom>
      <diagonal/>
    </border>
    <border>
      <left style="medium">
        <color rgb="FF800080"/>
      </left>
      <right/>
      <top/>
      <bottom style="medium">
        <color rgb="FF800080"/>
      </bottom>
      <diagonal/>
    </border>
    <border>
      <left/>
      <right style="medium">
        <color rgb="FF800080"/>
      </right>
      <top/>
      <bottom style="medium">
        <color rgb="FF800080"/>
      </bottom>
      <diagonal/>
    </border>
    <border>
      <left/>
      <right/>
      <top/>
      <bottom style="mediumDashed">
        <color rgb="FFFF0066"/>
      </bottom>
      <diagonal/>
    </border>
    <border>
      <left style="mediumDashed">
        <color rgb="FFFF0066"/>
      </left>
      <right style="mediumDashed">
        <color rgb="FFFF0066"/>
      </right>
      <top style="mediumDashed">
        <color rgb="FFFF0066"/>
      </top>
      <bottom/>
      <diagonal/>
    </border>
    <border>
      <left style="mediumDashed">
        <color rgb="FF92D050"/>
      </left>
      <right style="mediumDashed">
        <color rgb="FF92D050"/>
      </right>
      <top style="mediumDashed">
        <color rgb="FF92D050"/>
      </top>
      <bottom/>
      <diagonal/>
    </border>
    <border>
      <left style="mediumDashed">
        <color rgb="FF7030A0"/>
      </left>
      <right style="mediumDashed">
        <color rgb="FF7030A0"/>
      </right>
      <top style="mediumDashed">
        <color rgb="FF7030A0"/>
      </top>
      <bottom/>
      <diagonal/>
    </border>
    <border>
      <left style="mediumDashed">
        <color rgb="FFFF0066"/>
      </left>
      <right style="mediumDashed">
        <color rgb="FFFF0066"/>
      </right>
      <top/>
      <bottom style="mediumDashed">
        <color rgb="FFFF0066"/>
      </bottom>
      <diagonal/>
    </border>
    <border>
      <left style="mediumDashed">
        <color rgb="FF92D050"/>
      </left>
      <right style="mediumDashed">
        <color rgb="FF92D050"/>
      </right>
      <top/>
      <bottom style="mediumDashed">
        <color rgb="FF92D050"/>
      </bottom>
      <diagonal/>
    </border>
    <border>
      <left style="mediumDashed">
        <color rgb="FF7030A0"/>
      </left>
      <right style="mediumDashed">
        <color rgb="FF7030A0"/>
      </right>
      <top/>
      <bottom style="mediumDashed">
        <color rgb="FF7030A0"/>
      </bottom>
      <diagonal/>
    </border>
    <border>
      <left/>
      <right/>
      <top style="medium">
        <color rgb="FF7030A0"/>
      </top>
      <bottom/>
      <diagonal/>
    </border>
    <border>
      <left/>
      <right/>
      <top/>
      <bottom style="medium">
        <color rgb="FF7030A0"/>
      </bottom>
      <diagonal/>
    </border>
    <border>
      <left/>
      <right/>
      <top style="mediumDashed">
        <color rgb="FFFF0066"/>
      </top>
      <bottom/>
      <diagonal/>
    </border>
    <border>
      <left style="mediumDashed">
        <color rgb="FFFF0066"/>
      </left>
      <right style="mediumDashed">
        <color rgb="FFFF0066"/>
      </right>
      <top/>
      <bottom/>
      <diagonal/>
    </border>
    <border>
      <left style="mediumDashed">
        <color rgb="FFFF0066"/>
      </left>
      <right style="mediumDashed">
        <color rgb="FFFF0066"/>
      </right>
      <top style="mediumDashed">
        <color rgb="FFFF0066"/>
      </top>
      <bottom style="mediumDashed">
        <color rgb="FFFF0066"/>
      </bottom>
      <diagonal/>
    </border>
    <border>
      <left/>
      <right/>
      <top style="mediumDashed">
        <color rgb="FFFF0066"/>
      </top>
      <bottom style="medium">
        <color rgb="FF7030A0"/>
      </bottom>
      <diagonal/>
    </border>
    <border>
      <left style="mediumDashed">
        <color rgb="FF99CC00"/>
      </left>
      <right style="mediumDashed">
        <color rgb="FF92D050"/>
      </right>
      <top style="mediumDashed">
        <color rgb="FF99CC00"/>
      </top>
      <bottom style="mediumDashed">
        <color rgb="FF92D050"/>
      </bottom>
      <diagonal/>
    </border>
    <border>
      <left style="mediumDashed">
        <color rgb="FF92D050"/>
      </left>
      <right style="mediumDashed">
        <color rgb="FF92D050"/>
      </right>
      <top style="mediumDashed">
        <color rgb="FF92D050"/>
      </top>
      <bottom style="mediumDashed">
        <color rgb="FF99CC00"/>
      </bottom>
      <diagonal/>
    </border>
    <border>
      <left style="mediumDashed">
        <color rgb="FF7030A0"/>
      </left>
      <right style="mediumDashed">
        <color rgb="FF7030A0"/>
      </right>
      <top style="mediumDashed">
        <color rgb="FF7030A0"/>
      </top>
      <bottom style="mediumDashed">
        <color rgb="FF7030A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
      <left/>
      <right/>
      <top style="mediumDashed">
        <color rgb="FFFF0066"/>
      </top>
      <bottom style="mediumDashed">
        <color rgb="FFFF0066"/>
      </bottom>
      <diagonal/>
    </border>
    <border>
      <left style="mediumDashed">
        <color rgb="FFFF0066"/>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Dashed">
        <color rgb="FF92D050"/>
      </bottom>
      <diagonal/>
    </border>
    <border>
      <left/>
      <right/>
      <top/>
      <bottom style="mediumDashed">
        <color rgb="FF7030A0"/>
      </bottom>
      <diagonal/>
    </border>
  </borders>
  <cellStyleXfs count="60">
    <xf numFmtId="0" fontId="0" fillId="0" borderId="0"/>
    <xf numFmtId="0" fontId="25" fillId="4"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13"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21" borderId="0" applyNumberFormat="0" applyBorder="0" applyAlignment="0" applyProtection="0"/>
    <xf numFmtId="0" fontId="27" fillId="6" borderId="0" applyNumberFormat="0" applyBorder="0" applyAlignment="0" applyProtection="0"/>
    <xf numFmtId="0" fontId="28" fillId="9" borderId="1" applyNumberFormat="0" applyAlignment="0" applyProtection="0"/>
    <xf numFmtId="0" fontId="29" fillId="22" borderId="3" applyNumberFormat="0" applyAlignment="0" applyProtection="0"/>
    <xf numFmtId="164" fontId="13" fillId="0" borderId="0" applyFont="0" applyFill="0" applyBorder="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3" borderId="1" applyNumberFormat="0" applyAlignment="0" applyProtection="0"/>
    <xf numFmtId="0" fontId="36" fillId="0" borderId="2" applyNumberFormat="0" applyFill="0" applyAlignment="0" applyProtection="0"/>
    <xf numFmtId="0" fontId="37" fillId="10" borderId="0" applyNumberFormat="0" applyBorder="0" applyAlignment="0" applyProtection="0"/>
    <xf numFmtId="0" fontId="14" fillId="0" borderId="0"/>
    <xf numFmtId="0" fontId="17" fillId="0" borderId="0"/>
    <xf numFmtId="0" fontId="38" fillId="9" borderId="7" applyNumberFormat="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3" fillId="0" borderId="0"/>
    <xf numFmtId="0" fontId="12" fillId="0" borderId="0"/>
    <xf numFmtId="0" fontId="11" fillId="0" borderId="0"/>
    <xf numFmtId="0" fontId="13"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3" fillId="0" borderId="0"/>
  </cellStyleXfs>
  <cellXfs count="330">
    <xf numFmtId="0" fontId="0" fillId="0" borderId="0" xfId="0"/>
    <xf numFmtId="165" fontId="0" fillId="0" borderId="0" xfId="0" applyNumberFormat="1"/>
    <xf numFmtId="165" fontId="16" fillId="0" borderId="0" xfId="0" applyNumberFormat="1" applyFont="1" applyAlignment="1">
      <alignment horizontal="center"/>
    </xf>
    <xf numFmtId="0" fontId="24" fillId="0" borderId="0" xfId="0" applyFont="1" applyAlignment="1">
      <alignment horizontal="center" vertical="center"/>
    </xf>
    <xf numFmtId="0" fontId="0" fillId="24" borderId="16" xfId="0" applyFill="1" applyBorder="1"/>
    <xf numFmtId="0" fontId="23" fillId="24" borderId="17" xfId="0" applyFont="1" applyFill="1" applyBorder="1" applyAlignment="1">
      <alignment vertical="center"/>
    </xf>
    <xf numFmtId="0" fontId="0" fillId="24" borderId="18" xfId="0" applyFill="1" applyBorder="1"/>
    <xf numFmtId="0" fontId="23" fillId="24" borderId="19" xfId="0" applyFont="1" applyFill="1" applyBorder="1" applyAlignment="1">
      <alignment vertical="center"/>
    </xf>
    <xf numFmtId="0" fontId="0" fillId="24" borderId="20" xfId="0" applyFill="1" applyBorder="1"/>
    <xf numFmtId="0" fontId="23" fillId="24" borderId="21" xfId="0" applyFont="1" applyFill="1" applyBorder="1" applyAlignment="1">
      <alignment vertical="center" wrapText="1"/>
    </xf>
    <xf numFmtId="0" fontId="0" fillId="24" borderId="22" xfId="0" applyFill="1" applyBorder="1"/>
    <xf numFmtId="0" fontId="23" fillId="24" borderId="23" xfId="0" applyFont="1" applyFill="1" applyBorder="1" applyAlignment="1">
      <alignment vertical="center"/>
    </xf>
    <xf numFmtId="0" fontId="0" fillId="24" borderId="24" xfId="0" applyFill="1" applyBorder="1"/>
    <xf numFmtId="0" fontId="23" fillId="24" borderId="25" xfId="0" applyFont="1" applyFill="1" applyBorder="1" applyAlignment="1">
      <alignment vertical="center"/>
    </xf>
    <xf numFmtId="0" fontId="0" fillId="24" borderId="26" xfId="0" applyFill="1" applyBorder="1"/>
    <xf numFmtId="0" fontId="23" fillId="24" borderId="27" xfId="0" applyFont="1" applyFill="1" applyBorder="1" applyAlignment="1">
      <alignment vertical="center" wrapText="1"/>
    </xf>
    <xf numFmtId="0" fontId="45" fillId="24" borderId="0"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14" fontId="22" fillId="24" borderId="0" xfId="0" applyNumberFormat="1" applyFont="1" applyFill="1" applyBorder="1" applyAlignment="1">
      <alignment horizontal="center" vertical="center" wrapText="1"/>
    </xf>
    <xf numFmtId="0" fontId="22" fillId="24" borderId="0" xfId="0" applyNumberFormat="1" applyFont="1" applyFill="1" applyBorder="1" applyAlignment="1">
      <alignment horizontal="center" vertical="center" wrapText="1"/>
    </xf>
    <xf numFmtId="0" fontId="47" fillId="26" borderId="0" xfId="0" applyNumberFormat="1" applyFont="1" applyFill="1" applyBorder="1" applyAlignment="1">
      <alignment vertical="center" wrapText="1"/>
    </xf>
    <xf numFmtId="0" fontId="48" fillId="26" borderId="0" xfId="0" applyNumberFormat="1" applyFont="1" applyFill="1" applyBorder="1" applyAlignment="1">
      <alignment horizontal="center" vertical="center" wrapText="1"/>
    </xf>
    <xf numFmtId="0" fontId="51" fillId="23" borderId="0" xfId="0" applyNumberFormat="1" applyFont="1" applyFill="1" applyBorder="1" applyAlignment="1">
      <alignment horizontal="center" vertical="center" wrapText="1"/>
    </xf>
    <xf numFmtId="0" fontId="50" fillId="23" borderId="0" xfId="0" applyNumberFormat="1" applyFont="1" applyFill="1" applyBorder="1" applyAlignment="1">
      <alignment horizontal="center" vertical="center" wrapText="1"/>
    </xf>
    <xf numFmtId="0" fontId="50" fillId="23" borderId="36" xfId="0" applyNumberFormat="1" applyFont="1" applyFill="1" applyBorder="1" applyAlignment="1">
      <alignment horizontal="center" vertical="center" wrapText="1"/>
    </xf>
    <xf numFmtId="0" fontId="51" fillId="23" borderId="36" xfId="0" applyNumberFormat="1" applyFont="1" applyFill="1" applyBorder="1" applyAlignment="1">
      <alignment horizontal="center" vertical="center" wrapText="1"/>
    </xf>
    <xf numFmtId="0" fontId="55" fillId="25" borderId="9" xfId="0" applyFont="1" applyFill="1" applyBorder="1" applyAlignment="1">
      <alignment horizontal="center" vertical="center"/>
    </xf>
    <xf numFmtId="165" fontId="55" fillId="25" borderId="9" xfId="0" applyNumberFormat="1" applyFont="1" applyFill="1" applyBorder="1" applyAlignment="1">
      <alignment horizontal="center" vertical="center"/>
    </xf>
    <xf numFmtId="166" fontId="0" fillId="0" borderId="0" xfId="0" applyNumberFormat="1"/>
    <xf numFmtId="0" fontId="19" fillId="0" borderId="9" xfId="0" applyNumberFormat="1" applyFont="1" applyFill="1" applyBorder="1" applyAlignment="1">
      <alignment horizontal="center" vertical="center" wrapText="1"/>
    </xf>
    <xf numFmtId="0" fontId="54" fillId="0" borderId="9" xfId="0" applyNumberFormat="1" applyFont="1" applyFill="1" applyBorder="1" applyAlignment="1">
      <alignment horizontal="center" vertical="center" wrapText="1"/>
    </xf>
    <xf numFmtId="0" fontId="21" fillId="0" borderId="9" xfId="0" applyNumberFormat="1" applyFont="1" applyFill="1" applyBorder="1" applyAlignment="1">
      <alignment horizontal="center" vertical="center" wrapText="1"/>
    </xf>
    <xf numFmtId="165" fontId="21" fillId="0" borderId="9" xfId="0" applyNumberFormat="1" applyFont="1" applyFill="1" applyBorder="1" applyAlignment="1">
      <alignment horizontal="center" vertical="center" wrapText="1"/>
    </xf>
    <xf numFmtId="0" fontId="58"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0" fontId="19" fillId="0" borderId="0" xfId="0" applyNumberFormat="1" applyFont="1" applyFill="1" applyBorder="1" applyAlignment="1">
      <alignment vertical="center" wrapText="1"/>
    </xf>
    <xf numFmtId="0" fontId="50" fillId="23" borderId="40" xfId="0" applyNumberFormat="1" applyFont="1" applyFill="1" applyBorder="1" applyAlignment="1">
      <alignment horizontal="center" vertical="center" wrapText="1"/>
    </xf>
    <xf numFmtId="0" fontId="56" fillId="27" borderId="29" xfId="0" applyFont="1" applyFill="1" applyBorder="1" applyAlignment="1">
      <alignment horizontal="center" vertical="center" wrapText="1"/>
    </xf>
    <xf numFmtId="0" fontId="57" fillId="27" borderId="0" xfId="0" applyFont="1" applyFill="1" applyAlignment="1">
      <alignment horizontal="center" vertical="center" wrapText="1"/>
    </xf>
    <xf numFmtId="0" fontId="56" fillId="27" borderId="30" xfId="0" applyFont="1" applyFill="1" applyBorder="1" applyAlignment="1">
      <alignment horizontal="center" vertical="center" wrapText="1"/>
    </xf>
    <xf numFmtId="0" fontId="52" fillId="27" borderId="32" xfId="0" applyFont="1" applyFill="1" applyBorder="1" applyAlignment="1">
      <alignment horizontal="center" vertical="center" wrapText="1"/>
    </xf>
    <xf numFmtId="0" fontId="60" fillId="27" borderId="33" xfId="0" applyFont="1" applyFill="1" applyBorder="1" applyAlignment="1">
      <alignment horizontal="center" vertical="center" wrapText="1"/>
    </xf>
    <xf numFmtId="0" fontId="56" fillId="27" borderId="33" xfId="0" applyFont="1" applyFill="1" applyBorder="1" applyAlignment="1">
      <alignment horizontal="center" vertical="center" wrapText="1"/>
    </xf>
    <xf numFmtId="0" fontId="57" fillId="27" borderId="28" xfId="0" applyFont="1" applyFill="1" applyBorder="1" applyAlignment="1">
      <alignment horizontal="center" vertical="center" wrapText="1"/>
    </xf>
    <xf numFmtId="0" fontId="57" fillId="27" borderId="38" xfId="0" applyFont="1" applyFill="1" applyBorder="1" applyAlignment="1">
      <alignment horizontal="center" vertical="center" wrapText="1"/>
    </xf>
    <xf numFmtId="0" fontId="56" fillId="27" borderId="0" xfId="0" applyFont="1" applyFill="1" applyAlignment="1">
      <alignment horizontal="center" vertical="center" wrapText="1"/>
    </xf>
    <xf numFmtId="0" fontId="57" fillId="27" borderId="41" xfId="0" applyFont="1" applyFill="1" applyBorder="1" applyAlignment="1">
      <alignment horizontal="center" vertical="center" wrapText="1"/>
    </xf>
    <xf numFmtId="0" fontId="56" fillId="27" borderId="37" xfId="0" applyFont="1" applyFill="1" applyBorder="1" applyAlignment="1">
      <alignment horizontal="center" vertical="center" wrapText="1"/>
    </xf>
    <xf numFmtId="0" fontId="56" fillId="27" borderId="39" xfId="0" applyFont="1" applyFill="1" applyBorder="1" applyAlignment="1">
      <alignment horizontal="center" vertical="center" wrapText="1"/>
    </xf>
    <xf numFmtId="0" fontId="56" fillId="27" borderId="41" xfId="0" applyFont="1" applyFill="1" applyBorder="1" applyAlignment="1">
      <alignment horizontal="center" vertical="center" wrapText="1"/>
    </xf>
    <xf numFmtId="0" fontId="56" fillId="28" borderId="31" xfId="0" applyFont="1" applyFill="1" applyBorder="1" applyAlignment="1">
      <alignment horizontal="center" vertical="center" wrapText="1"/>
    </xf>
    <xf numFmtId="0" fontId="52" fillId="28" borderId="34" xfId="0" applyFont="1" applyFill="1" applyBorder="1" applyAlignment="1">
      <alignment horizontal="center" vertical="center" wrapText="1"/>
    </xf>
    <xf numFmtId="14" fontId="79" fillId="24" borderId="0" xfId="0" applyNumberFormat="1" applyFont="1" applyFill="1" applyBorder="1" applyAlignment="1">
      <alignment horizontal="center" vertical="center" wrapText="1"/>
    </xf>
    <xf numFmtId="0" fontId="50" fillId="23" borderId="35" xfId="47" applyFont="1" applyFill="1" applyBorder="1" applyAlignment="1">
      <alignment horizontal="center" vertical="center" wrapText="1"/>
    </xf>
    <xf numFmtId="0" fontId="51" fillId="23" borderId="35" xfId="47" applyFont="1" applyFill="1" applyBorder="1" applyAlignment="1">
      <alignment horizontal="center" vertical="center" wrapText="1"/>
    </xf>
    <xf numFmtId="0" fontId="50" fillId="23" borderId="35" xfId="47" applyFont="1" applyFill="1" applyBorder="1" applyAlignment="1">
      <alignment horizontal="left" vertical="center" wrapText="1" indent="12"/>
    </xf>
    <xf numFmtId="0" fontId="60" fillId="0" borderId="33" xfId="0" applyFont="1" applyFill="1" applyBorder="1" applyAlignment="1">
      <alignment horizontal="center" vertical="center" wrapText="1"/>
    </xf>
    <xf numFmtId="0" fontId="13" fillId="0" borderId="0" xfId="0" applyFont="1"/>
    <xf numFmtId="0" fontId="61" fillId="0" borderId="32" xfId="0" applyFont="1" applyFill="1" applyBorder="1" applyAlignment="1">
      <alignment horizontal="center" vertical="center" wrapText="1"/>
    </xf>
    <xf numFmtId="0" fontId="56" fillId="28" borderId="0" xfId="0" applyFont="1" applyFill="1" applyBorder="1" applyAlignment="1">
      <alignment horizontal="center" vertical="center" wrapText="1"/>
    </xf>
    <xf numFmtId="0" fontId="52" fillId="27" borderId="0"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56" fillId="0" borderId="29" xfId="0" applyFont="1" applyFill="1" applyBorder="1" applyAlignment="1">
      <alignment horizontal="center" vertical="center" wrapText="1"/>
    </xf>
    <xf numFmtId="0" fontId="57" fillId="0" borderId="0" xfId="0" applyFont="1" applyFill="1" applyAlignment="1">
      <alignment horizontal="center" vertical="center" wrapText="1"/>
    </xf>
    <xf numFmtId="0" fontId="56" fillId="0" borderId="30" xfId="0" applyFont="1" applyFill="1" applyBorder="1" applyAlignment="1">
      <alignment horizontal="center" vertical="center" wrapText="1"/>
    </xf>
    <xf numFmtId="0" fontId="56" fillId="0" borderId="31" xfId="0" applyFont="1" applyFill="1" applyBorder="1" applyAlignment="1">
      <alignment horizontal="center" vertical="center" wrapText="1"/>
    </xf>
    <xf numFmtId="0" fontId="7" fillId="0" borderId="0" xfId="51"/>
    <xf numFmtId="0" fontId="7" fillId="0" borderId="9" xfId="51" applyBorder="1" applyAlignment="1">
      <alignment horizontal="left"/>
    </xf>
    <xf numFmtId="0" fontId="62" fillId="0" borderId="44" xfId="51" applyFont="1" applyBorder="1" applyAlignment="1">
      <alignment vertical="center" wrapText="1"/>
    </xf>
    <xf numFmtId="0" fontId="62" fillId="0" borderId="45" xfId="51" applyFont="1" applyBorder="1" applyAlignment="1">
      <alignment vertical="center" wrapText="1"/>
    </xf>
    <xf numFmtId="0" fontId="63" fillId="0" borderId="46" xfId="51" applyFont="1" applyBorder="1" applyAlignment="1">
      <alignment horizontal="right" wrapText="1"/>
    </xf>
    <xf numFmtId="0" fontId="7" fillId="0" borderId="0" xfId="51" applyAlignment="1">
      <alignment horizontal="left"/>
    </xf>
    <xf numFmtId="0" fontId="64" fillId="0" borderId="0" xfId="51" applyFont="1" applyAlignment="1">
      <alignment horizontal="center"/>
    </xf>
    <xf numFmtId="0" fontId="65" fillId="0" borderId="0" xfId="51" applyFont="1" applyAlignment="1">
      <alignment horizontal="right"/>
    </xf>
    <xf numFmtId="16" fontId="66" fillId="0" borderId="9" xfId="51" applyNumberFormat="1" applyFont="1" applyBorder="1" applyAlignment="1">
      <alignment horizontal="center" vertical="center"/>
    </xf>
    <xf numFmtId="0" fontId="67" fillId="0" borderId="0" xfId="51" applyFont="1" applyAlignment="1">
      <alignment horizontal="left"/>
    </xf>
    <xf numFmtId="0" fontId="67" fillId="0" borderId="0" xfId="51" applyFont="1" applyAlignment="1">
      <alignment horizontal="center"/>
    </xf>
    <xf numFmtId="0" fontId="67" fillId="0" borderId="0" xfId="51" applyFont="1" applyAlignment="1">
      <alignment horizontal="right"/>
    </xf>
    <xf numFmtId="0" fontId="68" fillId="0" borderId="0" xfId="51" applyFont="1" applyAlignment="1">
      <alignment horizontal="left"/>
    </xf>
    <xf numFmtId="0" fontId="66" fillId="0" borderId="9" xfId="51" applyFont="1" applyBorder="1" applyAlignment="1">
      <alignment horizontal="center"/>
    </xf>
    <xf numFmtId="0" fontId="72" fillId="0" borderId="0" xfId="51" applyFont="1" applyAlignment="1">
      <alignment vertical="top" wrapText="1"/>
    </xf>
    <xf numFmtId="0" fontId="7" fillId="0" borderId="47" xfId="51" applyBorder="1"/>
    <xf numFmtId="0" fontId="72" fillId="0" borderId="48" xfId="51" applyFont="1" applyBorder="1" applyAlignment="1">
      <alignment vertical="top" wrapText="1"/>
    </xf>
    <xf numFmtId="0" fontId="7" fillId="0" borderId="48" xfId="51" applyBorder="1"/>
    <xf numFmtId="0" fontId="7" fillId="0" borderId="49" xfId="51" applyBorder="1"/>
    <xf numFmtId="0" fontId="74" fillId="0" borderId="53" xfId="51" applyFont="1" applyBorder="1" applyAlignment="1">
      <alignment horizontal="left" wrapText="1"/>
    </xf>
    <xf numFmtId="0" fontId="74" fillId="0" borderId="44" xfId="51" applyFont="1" applyBorder="1" applyAlignment="1">
      <alignment wrapText="1"/>
    </xf>
    <xf numFmtId="0" fontId="67" fillId="0" borderId="9" xfId="51" applyFont="1" applyBorder="1" applyAlignment="1">
      <alignment horizontal="center" wrapText="1"/>
    </xf>
    <xf numFmtId="0" fontId="74" fillId="0" borderId="53" xfId="51" applyFont="1" applyBorder="1" applyAlignment="1">
      <alignment wrapText="1"/>
    </xf>
    <xf numFmtId="0" fontId="7" fillId="0" borderId="0" xfId="51" applyAlignment="1">
      <alignment vertical="center"/>
    </xf>
    <xf numFmtId="0" fontId="74" fillId="0" borderId="53" xfId="51" applyFont="1" applyBorder="1" applyAlignment="1">
      <alignment horizontal="left" vertical="center" wrapText="1"/>
    </xf>
    <xf numFmtId="2" fontId="7" fillId="0" borderId="0" xfId="51" applyNumberFormat="1" applyAlignment="1">
      <alignment vertical="center"/>
    </xf>
    <xf numFmtId="0" fontId="75" fillId="0" borderId="53" xfId="51" applyFont="1" applyBorder="1" applyAlignment="1">
      <alignment horizontal="center" vertical="center" wrapText="1"/>
    </xf>
    <xf numFmtId="0" fontId="75" fillId="0" borderId="54" xfId="51" applyFont="1" applyBorder="1" applyAlignment="1">
      <alignment horizontal="center" vertical="center" wrapText="1"/>
    </xf>
    <xf numFmtId="0" fontId="75" fillId="0" borderId="55" xfId="51" applyFont="1" applyBorder="1" applyAlignment="1">
      <alignment horizontal="center" vertical="center" wrapText="1"/>
    </xf>
    <xf numFmtId="0" fontId="75" fillId="0" borderId="56" xfId="51" applyFont="1" applyBorder="1" applyAlignment="1">
      <alignment horizontal="center" vertical="center" wrapText="1"/>
    </xf>
    <xf numFmtId="0" fontId="73" fillId="0" borderId="53" xfId="51" applyFont="1" applyBorder="1" applyAlignment="1">
      <alignment horizontal="left" vertical="center"/>
    </xf>
    <xf numFmtId="2" fontId="7" fillId="0" borderId="53" xfId="51" applyNumberFormat="1" applyBorder="1" applyAlignment="1">
      <alignment vertical="center"/>
    </xf>
    <xf numFmtId="0" fontId="74" fillId="0" borderId="57" xfId="51" applyFont="1" applyBorder="1" applyAlignment="1">
      <alignment horizontal="left" vertical="center" wrapText="1"/>
    </xf>
    <xf numFmtId="0" fontId="75" fillId="0" borderId="57" xfId="51" applyFont="1" applyBorder="1" applyAlignment="1">
      <alignment horizontal="center" vertical="center" wrapText="1"/>
    </xf>
    <xf numFmtId="0" fontId="75" fillId="0" borderId="58" xfId="51" applyFont="1" applyBorder="1" applyAlignment="1">
      <alignment horizontal="center" vertical="center" wrapText="1"/>
    </xf>
    <xf numFmtId="0" fontId="75" fillId="0" borderId="59" xfId="51" applyFont="1" applyBorder="1" applyAlignment="1">
      <alignment horizontal="center" vertical="center" wrapText="1"/>
    </xf>
    <xf numFmtId="0" fontId="75" fillId="0" borderId="60" xfId="51" applyFont="1" applyBorder="1" applyAlignment="1">
      <alignment horizontal="center" vertical="center" wrapText="1"/>
    </xf>
    <xf numFmtId="0" fontId="73" fillId="0" borderId="57" xfId="51" applyFont="1" applyBorder="1" applyAlignment="1">
      <alignment horizontal="left" vertical="center"/>
    </xf>
    <xf numFmtId="16" fontId="76" fillId="0" borderId="57" xfId="51" applyNumberFormat="1" applyFont="1" applyBorder="1" applyAlignment="1">
      <alignment horizontal="left" vertical="center" wrapText="1"/>
    </xf>
    <xf numFmtId="0" fontId="7" fillId="0" borderId="0" xfId="51" applyAlignment="1">
      <alignment vertical="center" wrapText="1"/>
    </xf>
    <xf numFmtId="0" fontId="77" fillId="0" borderId="57" xfId="51" applyFont="1" applyBorder="1" applyAlignment="1">
      <alignment horizontal="left" vertical="center"/>
    </xf>
    <xf numFmtId="0" fontId="74" fillId="0" borderId="61" xfId="51" applyFont="1" applyBorder="1" applyAlignment="1">
      <alignment horizontal="left" vertical="center" wrapText="1"/>
    </xf>
    <xf numFmtId="0" fontId="75" fillId="0" borderId="61" xfId="51" applyFont="1" applyBorder="1" applyAlignment="1">
      <alignment horizontal="center" vertical="center" wrapText="1"/>
    </xf>
    <xf numFmtId="0" fontId="75" fillId="0" borderId="62" xfId="51" applyFont="1" applyBorder="1" applyAlignment="1">
      <alignment horizontal="center" vertical="center" wrapText="1"/>
    </xf>
    <xf numFmtId="0" fontId="75" fillId="0" borderId="63" xfId="51" applyFont="1" applyBorder="1" applyAlignment="1">
      <alignment horizontal="center" vertical="center" wrapText="1"/>
    </xf>
    <xf numFmtId="0" fontId="75" fillId="0" borderId="64" xfId="51" applyFont="1" applyBorder="1" applyAlignment="1">
      <alignment horizontal="center" vertical="center" wrapText="1"/>
    </xf>
    <xf numFmtId="0" fontId="77" fillId="0" borderId="61" xfId="51" applyFont="1" applyBorder="1" applyAlignment="1">
      <alignment horizontal="left" vertical="center"/>
    </xf>
    <xf numFmtId="0" fontId="78" fillId="0" borderId="0" xfId="51" applyFont="1" applyAlignment="1">
      <alignment horizontal="center" wrapText="1"/>
    </xf>
    <xf numFmtId="0" fontId="7" fillId="0" borderId="0" xfId="52"/>
    <xf numFmtId="0" fontId="7" fillId="0" borderId="9" xfId="52" applyBorder="1" applyAlignment="1">
      <alignment horizontal="left"/>
    </xf>
    <xf numFmtId="0" fontId="62" fillId="0" borderId="44" xfId="52" applyFont="1" applyBorder="1" applyAlignment="1">
      <alignment vertical="center" wrapText="1"/>
    </xf>
    <xf numFmtId="0" fontId="62" fillId="0" borderId="45" xfId="52" applyFont="1" applyBorder="1" applyAlignment="1">
      <alignment vertical="center" wrapText="1"/>
    </xf>
    <xf numFmtId="0" fontId="7" fillId="0" borderId="0" xfId="52" applyAlignment="1">
      <alignment horizontal="left"/>
    </xf>
    <xf numFmtId="0" fontId="64" fillId="0" borderId="0" xfId="52" applyFont="1" applyAlignment="1">
      <alignment horizontal="center"/>
    </xf>
    <xf numFmtId="0" fontId="65" fillId="0" borderId="0" xfId="52" applyFont="1" applyAlignment="1">
      <alignment horizontal="left"/>
    </xf>
    <xf numFmtId="16" fontId="66" fillId="0" borderId="9" xfId="52" applyNumberFormat="1" applyFont="1" applyBorder="1" applyAlignment="1">
      <alignment horizontal="center" vertical="center"/>
    </xf>
    <xf numFmtId="0" fontId="67" fillId="0" borderId="0" xfId="52" applyFont="1" applyAlignment="1">
      <alignment horizontal="left"/>
    </xf>
    <xf numFmtId="0" fontId="67" fillId="0" borderId="0" xfId="52" applyFont="1" applyAlignment="1">
      <alignment horizontal="center"/>
    </xf>
    <xf numFmtId="0" fontId="68" fillId="0" borderId="0" xfId="52" applyFont="1" applyAlignment="1">
      <alignment horizontal="left"/>
    </xf>
    <xf numFmtId="0" fontId="66" fillId="0" borderId="9" xfId="52" applyFont="1" applyBorder="1" applyAlignment="1">
      <alignment horizontal="center"/>
    </xf>
    <xf numFmtId="0" fontId="74" fillId="0" borderId="53" xfId="52" applyFont="1" applyBorder="1" applyAlignment="1">
      <alignment horizontal="left" wrapText="1"/>
    </xf>
    <xf numFmtId="0" fontId="74" fillId="0" borderId="53" xfId="52" applyFont="1" applyBorder="1" applyAlignment="1">
      <alignment wrapText="1"/>
    </xf>
    <xf numFmtId="0" fontId="7" fillId="0" borderId="0" xfId="52" applyAlignment="1">
      <alignment vertical="center"/>
    </xf>
    <xf numFmtId="0" fontId="74" fillId="0" borderId="53" xfId="52" applyFont="1" applyBorder="1" applyAlignment="1">
      <alignment horizontal="left" vertical="center" wrapText="1"/>
    </xf>
    <xf numFmtId="0" fontId="81" fillId="0" borderId="56" xfId="52" applyFont="1" applyBorder="1" applyAlignment="1">
      <alignment horizontal="center" vertical="center" wrapText="1"/>
    </xf>
    <xf numFmtId="0" fontId="74" fillId="0" borderId="57" xfId="52" applyFont="1" applyBorder="1" applyAlignment="1">
      <alignment horizontal="left" vertical="center" wrapText="1"/>
    </xf>
    <xf numFmtId="0" fontId="81" fillId="0" borderId="60" xfId="52" applyFont="1" applyBorder="1" applyAlignment="1">
      <alignment horizontal="center" vertical="center" wrapText="1"/>
    </xf>
    <xf numFmtId="16" fontId="76" fillId="0" borderId="57" xfId="52" applyNumberFormat="1" applyFont="1" applyBorder="1" applyAlignment="1">
      <alignment horizontal="left" vertical="center" wrapText="1"/>
    </xf>
    <xf numFmtId="0" fontId="73" fillId="0" borderId="57" xfId="52" applyFont="1" applyBorder="1" applyAlignment="1">
      <alignment horizontal="left" vertical="center"/>
    </xf>
    <xf numFmtId="0" fontId="81" fillId="0" borderId="60" xfId="52" applyFont="1" applyBorder="1" applyAlignment="1">
      <alignment vertical="center" wrapText="1"/>
    </xf>
    <xf numFmtId="0" fontId="82" fillId="0" borderId="60" xfId="52" applyFont="1" applyBorder="1" applyAlignment="1">
      <alignment vertical="center" wrapText="1"/>
    </xf>
    <xf numFmtId="0" fontId="74" fillId="0" borderId="61" xfId="52" applyFont="1" applyBorder="1" applyAlignment="1">
      <alignment horizontal="left" vertical="center" wrapText="1"/>
    </xf>
    <xf numFmtId="0" fontId="82" fillId="0" borderId="64" xfId="52" applyFont="1" applyBorder="1" applyAlignment="1">
      <alignment vertical="center" wrapText="1"/>
    </xf>
    <xf numFmtId="0" fontId="81" fillId="0" borderId="64" xfId="52" applyFont="1" applyBorder="1" applyAlignment="1">
      <alignment horizontal="center" vertical="center" wrapText="1"/>
    </xf>
    <xf numFmtId="0" fontId="81" fillId="0" borderId="64" xfId="52" applyFont="1" applyBorder="1" applyAlignment="1">
      <alignment vertical="center" wrapText="1"/>
    </xf>
    <xf numFmtId="0" fontId="78" fillId="0" borderId="0" xfId="52" applyFont="1" applyAlignment="1">
      <alignment horizontal="center" wrapText="1"/>
    </xf>
    <xf numFmtId="0" fontId="81" fillId="0" borderId="68" xfId="52" applyFont="1" applyBorder="1" applyAlignment="1">
      <alignment horizontal="center" vertical="center" wrapText="1"/>
    </xf>
    <xf numFmtId="0" fontId="81" fillId="0" borderId="47" xfId="52" applyFont="1" applyBorder="1" applyAlignment="1">
      <alignment horizontal="center" vertical="center" wrapText="1"/>
    </xf>
    <xf numFmtId="0" fontId="81" fillId="0" borderId="47" xfId="52" applyFont="1" applyBorder="1" applyAlignment="1">
      <alignment vertical="center" wrapText="1"/>
    </xf>
    <xf numFmtId="0" fontId="82" fillId="0" borderId="47" xfId="52" applyFont="1" applyBorder="1" applyAlignment="1">
      <alignment vertical="center" wrapText="1"/>
    </xf>
    <xf numFmtId="0" fontId="82" fillId="0" borderId="49" xfId="52" applyFont="1" applyBorder="1" applyAlignment="1">
      <alignment vertical="center" wrapText="1"/>
    </xf>
    <xf numFmtId="2" fontId="7" fillId="0" borderId="57" xfId="51" applyNumberFormat="1" applyBorder="1" applyAlignment="1">
      <alignment vertical="center"/>
    </xf>
    <xf numFmtId="2" fontId="7" fillId="0" borderId="61"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0" borderId="0" xfId="0" applyFont="1" applyFill="1" applyAlignment="1">
      <alignment horizontal="center" vertical="center" wrapText="1"/>
    </xf>
    <xf numFmtId="0" fontId="57" fillId="0" borderId="41" xfId="0" applyFont="1" applyFill="1" applyBorder="1" applyAlignment="1">
      <alignment horizontal="center" vertical="center" wrapText="1"/>
    </xf>
    <xf numFmtId="0" fontId="56" fillId="0" borderId="39" xfId="0" applyFont="1" applyFill="1" applyBorder="1" applyAlignment="1">
      <alignment horizontal="center" vertical="center" wrapText="1"/>
    </xf>
    <xf numFmtId="0" fontId="52" fillId="0" borderId="32" xfId="0" applyFont="1" applyFill="1" applyBorder="1" applyAlignment="1">
      <alignment horizontal="center" vertical="center" wrapText="1"/>
    </xf>
    <xf numFmtId="0" fontId="56" fillId="24" borderId="29" xfId="0" applyFont="1" applyFill="1" applyBorder="1" applyAlignment="1">
      <alignment horizontal="center" vertical="center" wrapText="1"/>
    </xf>
    <xf numFmtId="0" fontId="57" fillId="24" borderId="0" xfId="0" applyFont="1" applyFill="1" applyAlignment="1">
      <alignment horizontal="center" vertical="center" wrapText="1"/>
    </xf>
    <xf numFmtId="0" fontId="56" fillId="24" borderId="30" xfId="0" applyFont="1" applyFill="1" applyBorder="1" applyAlignment="1">
      <alignment horizontal="center" vertical="center" wrapText="1"/>
    </xf>
    <xf numFmtId="0" fontId="56" fillId="24" borderId="31" xfId="0" applyFont="1" applyFill="1" applyBorder="1" applyAlignment="1">
      <alignment horizontal="center" vertical="center" wrapText="1"/>
    </xf>
    <xf numFmtId="0" fontId="52" fillId="24" borderId="32" xfId="0" applyFont="1" applyFill="1" applyBorder="1" applyAlignment="1">
      <alignment horizontal="center" vertical="center" wrapText="1"/>
    </xf>
    <xf numFmtId="0" fontId="61" fillId="24" borderId="33" xfId="0" applyFont="1" applyFill="1" applyBorder="1" applyAlignment="1">
      <alignment horizontal="center" vertical="center" wrapText="1"/>
    </xf>
    <xf numFmtId="0" fontId="61" fillId="24" borderId="34" xfId="0" applyFont="1" applyFill="1" applyBorder="1" applyAlignment="1">
      <alignment horizontal="center" vertical="center" wrapText="1"/>
    </xf>
    <xf numFmtId="0" fontId="57" fillId="24" borderId="66" xfId="0" applyFont="1" applyFill="1" applyBorder="1" applyAlignment="1">
      <alignment horizontal="center" vertical="center" wrapText="1"/>
    </xf>
    <xf numFmtId="0" fontId="57" fillId="24" borderId="38" xfId="0" applyFont="1" applyFill="1" applyBorder="1" applyAlignment="1">
      <alignment horizontal="center" vertical="center" wrapText="1"/>
    </xf>
    <xf numFmtId="0" fontId="56" fillId="24" borderId="0" xfId="0" applyFont="1" applyFill="1" applyAlignment="1">
      <alignment horizontal="center" vertical="center" wrapText="1"/>
    </xf>
    <xf numFmtId="0" fontId="57" fillId="24" borderId="41" xfId="0" applyFont="1" applyFill="1" applyBorder="1" applyAlignment="1">
      <alignment horizontal="center" vertical="center" wrapText="1"/>
    </xf>
    <xf numFmtId="0" fontId="57" fillId="24" borderId="43" xfId="0" applyFont="1" applyFill="1" applyBorder="1" applyAlignment="1">
      <alignment horizontal="center" vertical="center" wrapText="1"/>
    </xf>
    <xf numFmtId="0" fontId="56" fillId="24" borderId="37" xfId="0" applyFont="1" applyFill="1" applyBorder="1" applyAlignment="1">
      <alignment horizontal="center" vertical="center" wrapText="1"/>
    </xf>
    <xf numFmtId="0" fontId="56" fillId="24" borderId="39" xfId="0" applyFont="1" applyFill="1" applyBorder="1" applyAlignment="1">
      <alignment horizontal="center" vertical="center" wrapText="1"/>
    </xf>
    <xf numFmtId="0" fontId="56" fillId="24" borderId="67" xfId="0" applyFont="1" applyFill="1" applyBorder="1" applyAlignment="1">
      <alignment horizontal="center" vertical="center" wrapText="1"/>
    </xf>
    <xf numFmtId="0" fontId="56" fillId="24" borderId="41" xfId="0" applyFont="1" applyFill="1" applyBorder="1" applyAlignment="1">
      <alignment horizontal="center" vertical="center" wrapText="1"/>
    </xf>
    <xf numFmtId="0" fontId="56" fillId="24" borderId="43" xfId="0" applyFont="1" applyFill="1" applyBorder="1" applyAlignment="1">
      <alignment horizontal="center" vertical="center" wrapText="1"/>
    </xf>
    <xf numFmtId="0" fontId="60" fillId="24" borderId="32" xfId="0" applyFont="1" applyFill="1" applyBorder="1" applyAlignment="1">
      <alignment horizontal="center" vertical="center" wrapText="1"/>
    </xf>
    <xf numFmtId="0" fontId="60" fillId="24" borderId="33" xfId="0" applyFont="1" applyFill="1" applyBorder="1" applyAlignment="1">
      <alignment horizontal="center" vertical="center" wrapText="1"/>
    </xf>
    <xf numFmtId="0" fontId="61" fillId="24" borderId="32" xfId="0" applyFont="1" applyFill="1" applyBorder="1" applyAlignment="1">
      <alignment horizontal="center" vertical="center" wrapText="1"/>
    </xf>
    <xf numFmtId="0" fontId="83" fillId="24" borderId="0" xfId="0" applyFont="1" applyFill="1" applyAlignment="1">
      <alignment horizontal="center" vertical="center" wrapText="1"/>
    </xf>
    <xf numFmtId="0" fontId="61" fillId="24" borderId="34" xfId="0" applyFont="1" applyFill="1" applyBorder="1" applyAlignment="1">
      <alignment horizontal="center" vertical="top" wrapText="1"/>
    </xf>
    <xf numFmtId="0" fontId="56" fillId="24" borderId="33" xfId="0" applyFont="1" applyFill="1" applyBorder="1" applyAlignment="1">
      <alignment horizontal="center" vertical="center" wrapText="1"/>
    </xf>
    <xf numFmtId="0" fontId="52" fillId="24" borderId="34" xfId="0" applyFont="1" applyFill="1" applyBorder="1" applyAlignment="1">
      <alignment horizontal="center" vertical="center" wrapText="1"/>
    </xf>
    <xf numFmtId="0" fontId="56" fillId="24" borderId="32" xfId="0" applyFont="1" applyFill="1" applyBorder="1" applyAlignment="1">
      <alignment horizontal="center" vertical="center" wrapText="1"/>
    </xf>
    <xf numFmtId="0" fontId="57" fillId="24" borderId="39" xfId="0" applyFont="1" applyFill="1" applyBorder="1" applyAlignment="1">
      <alignment horizontal="center" vertical="center" wrapText="1"/>
    </xf>
    <xf numFmtId="0" fontId="56" fillId="24" borderId="42" xfId="0" applyFont="1" applyFill="1" applyBorder="1" applyAlignment="1">
      <alignment horizontal="center" vertical="center" wrapText="1"/>
    </xf>
    <xf numFmtId="0" fontId="74" fillId="0" borderId="69" xfId="51" applyFont="1" applyBorder="1" applyAlignment="1">
      <alignment horizontal="left" vertical="center" wrapText="1"/>
    </xf>
    <xf numFmtId="0" fontId="74" fillId="0" borderId="70" xfId="51" applyFont="1" applyBorder="1" applyAlignment="1">
      <alignment horizontal="left" vertical="center" wrapText="1"/>
    </xf>
    <xf numFmtId="16" fontId="76" fillId="0" borderId="70" xfId="51" applyNumberFormat="1" applyFont="1" applyBorder="1" applyAlignment="1">
      <alignment horizontal="left" vertical="center" wrapText="1"/>
    </xf>
    <xf numFmtId="0" fontId="73" fillId="0" borderId="70" xfId="51" applyFont="1" applyBorder="1" applyAlignment="1">
      <alignment horizontal="left" vertical="center"/>
    </xf>
    <xf numFmtId="0" fontId="74" fillId="0" borderId="71" xfId="51" applyFont="1" applyBorder="1" applyAlignment="1">
      <alignment horizontal="left" vertical="center" wrapText="1"/>
    </xf>
    <xf numFmtId="0" fontId="75" fillId="0" borderId="68" xfId="51" applyFont="1" applyBorder="1" applyAlignment="1">
      <alignment horizontal="center" vertical="center" wrapText="1"/>
    </xf>
    <xf numFmtId="0" fontId="75" fillId="0" borderId="47" xfId="51" applyFont="1" applyBorder="1" applyAlignment="1">
      <alignment horizontal="center" vertical="center" wrapText="1"/>
    </xf>
    <xf numFmtId="0" fontId="75" fillId="0" borderId="49" xfId="51" applyFont="1" applyBorder="1" applyAlignment="1">
      <alignment horizontal="center" vertical="center" wrapText="1"/>
    </xf>
    <xf numFmtId="2" fontId="7" fillId="0" borderId="9"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28" borderId="29" xfId="0" applyFont="1" applyFill="1" applyBorder="1" applyAlignment="1">
      <alignment horizontal="center" vertical="center" wrapText="1"/>
    </xf>
    <xf numFmtId="0" fontId="61" fillId="28" borderId="32" xfId="0" applyFont="1" applyFill="1" applyBorder="1" applyAlignment="1">
      <alignment horizontal="center" vertical="center" wrapText="1"/>
    </xf>
    <xf numFmtId="0" fontId="57" fillId="28" borderId="0" xfId="0" applyFont="1" applyFill="1" applyAlignment="1">
      <alignment horizontal="center" vertical="center" wrapText="1"/>
    </xf>
    <xf numFmtId="0" fontId="57" fillId="28" borderId="39" xfId="0" applyFont="1" applyFill="1" applyBorder="1" applyAlignment="1">
      <alignment horizontal="center" vertical="center" wrapText="1"/>
    </xf>
    <xf numFmtId="0" fontId="56" fillId="28" borderId="0" xfId="0" applyFont="1" applyFill="1" applyAlignment="1">
      <alignment horizontal="center" vertical="center" wrapText="1"/>
    </xf>
    <xf numFmtId="0" fontId="56" fillId="28" borderId="39" xfId="0" applyFont="1" applyFill="1" applyBorder="1" applyAlignment="1">
      <alignment horizontal="center" vertical="center" wrapText="1"/>
    </xf>
    <xf numFmtId="0" fontId="52" fillId="28" borderId="32" xfId="0" applyFont="1" applyFill="1" applyBorder="1" applyAlignment="1">
      <alignment horizontal="center" vertical="center" wrapText="1"/>
    </xf>
    <xf numFmtId="0" fontId="60" fillId="24" borderId="34" xfId="0" applyFont="1" applyFill="1" applyBorder="1" applyAlignment="1">
      <alignment horizontal="center" vertical="center" wrapText="1"/>
    </xf>
    <xf numFmtId="0" fontId="56" fillId="24" borderId="38" xfId="0" applyFont="1" applyFill="1" applyBorder="1" applyAlignment="1">
      <alignment horizontal="center" vertical="center" wrapText="1"/>
    </xf>
    <xf numFmtId="0" fontId="20" fillId="0" borderId="0" xfId="0" applyFont="1" applyAlignment="1">
      <alignment horizontal="center" vertical="center" wrapText="1"/>
    </xf>
    <xf numFmtId="0" fontId="45" fillId="24" borderId="0" xfId="0" applyFont="1" applyFill="1" applyAlignment="1">
      <alignment vertical="center" wrapText="1"/>
    </xf>
    <xf numFmtId="0" fontId="19" fillId="0" borderId="9" xfId="0" applyFont="1" applyBorder="1" applyAlignment="1">
      <alignment horizontal="center" vertical="center" wrapText="1"/>
    </xf>
    <xf numFmtId="0" fontId="21" fillId="0" borderId="9" xfId="0" applyFont="1" applyBorder="1" applyAlignment="1">
      <alignment horizontal="center" vertical="center" wrapText="1"/>
    </xf>
    <xf numFmtId="14" fontId="22" fillId="24" borderId="0" xfId="0" applyNumberFormat="1" applyFont="1" applyFill="1" applyAlignment="1">
      <alignment horizontal="center" vertical="center" wrapText="1"/>
    </xf>
    <xf numFmtId="0" fontId="22" fillId="24" borderId="0" xfId="0" applyFont="1" applyFill="1" applyAlignment="1">
      <alignment horizontal="center" vertical="center" wrapText="1"/>
    </xf>
    <xf numFmtId="0" fontId="54" fillId="0" borderId="9" xfId="0" applyFont="1" applyBorder="1" applyAlignment="1">
      <alignment horizontal="center" vertical="center" wrapText="1"/>
    </xf>
    <xf numFmtId="165" fontId="21" fillId="0" borderId="9" xfId="0" applyNumberFormat="1" applyFont="1" applyBorder="1" applyAlignment="1">
      <alignment horizontal="center" vertical="center" wrapText="1"/>
    </xf>
    <xf numFmtId="0" fontId="52" fillId="24" borderId="33" xfId="0" applyFont="1" applyFill="1" applyBorder="1" applyAlignment="1">
      <alignment horizontal="center" vertical="center" wrapText="1"/>
    </xf>
    <xf numFmtId="0" fontId="61" fillId="27" borderId="33" xfId="0" applyFont="1" applyFill="1" applyBorder="1" applyAlignment="1">
      <alignment horizontal="center" vertical="center" wrapText="1"/>
    </xf>
    <xf numFmtId="0" fontId="61" fillId="27" borderId="32" xfId="0" applyFont="1" applyFill="1" applyBorder="1" applyAlignment="1">
      <alignment horizontal="center" vertical="center" wrapText="1"/>
    </xf>
    <xf numFmtId="0" fontId="57" fillId="0" borderId="39" xfId="0" applyFont="1" applyFill="1" applyBorder="1" applyAlignment="1">
      <alignment horizontal="center" vertical="center" wrapText="1"/>
    </xf>
    <xf numFmtId="0" fontId="56" fillId="0" borderId="4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56" fillId="28" borderId="30" xfId="0" applyFont="1" applyFill="1" applyBorder="1" applyAlignment="1">
      <alignment horizontal="center" vertical="center" wrapText="1"/>
    </xf>
    <xf numFmtId="0" fontId="83" fillId="28" borderId="0" xfId="0" applyFont="1" applyFill="1" applyAlignment="1">
      <alignment horizontal="center" vertical="center" wrapText="1"/>
    </xf>
    <xf numFmtId="0" fontId="60" fillId="28" borderId="33" xfId="0" applyFont="1" applyFill="1" applyBorder="1" applyAlignment="1">
      <alignment horizontal="center" vertical="center" wrapText="1"/>
    </xf>
    <xf numFmtId="0" fontId="61" fillId="28" borderId="34" xfId="0" applyFont="1" applyFill="1" applyBorder="1" applyAlignment="1">
      <alignment horizontal="center" vertical="center" wrapText="1"/>
    </xf>
    <xf numFmtId="0" fontId="61" fillId="28" borderId="33" xfId="0" applyFont="1" applyFill="1" applyBorder="1" applyAlignment="1">
      <alignment horizontal="center" vertical="center" wrapText="1"/>
    </xf>
    <xf numFmtId="0" fontId="61" fillId="28" borderId="34" xfId="0" applyFont="1" applyFill="1" applyBorder="1" applyAlignment="1">
      <alignment horizontal="center" vertical="top" wrapText="1"/>
    </xf>
    <xf numFmtId="0" fontId="52" fillId="28" borderId="33"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60" fillId="24" borderId="0" xfId="0" applyFont="1" applyFill="1" applyAlignment="1">
      <alignment horizontal="center" vertical="center" wrapText="1"/>
    </xf>
    <xf numFmtId="0" fontId="61" fillId="24" borderId="0" xfId="0" applyFont="1" applyFill="1" applyAlignment="1">
      <alignment horizontal="center" vertical="center" wrapText="1"/>
    </xf>
    <xf numFmtId="0" fontId="84" fillId="24" borderId="34" xfId="0" applyFont="1" applyFill="1" applyBorder="1" applyAlignment="1">
      <alignment horizontal="center" vertical="top" wrapText="1"/>
    </xf>
    <xf numFmtId="0" fontId="19" fillId="24" borderId="0" xfId="0" applyNumberFormat="1" applyFont="1" applyFill="1" applyBorder="1" applyAlignment="1">
      <alignment horizontal="center" vertical="center" wrapText="1"/>
    </xf>
    <xf numFmtId="0" fontId="50" fillId="24" borderId="0" xfId="0" applyNumberFormat="1" applyFont="1" applyFill="1" applyBorder="1" applyAlignment="1">
      <alignment horizontal="center" vertical="center" wrapText="1"/>
    </xf>
    <xf numFmtId="0" fontId="51" fillId="24" borderId="0" xfId="0" applyNumberFormat="1" applyFont="1" applyFill="1" applyBorder="1" applyAlignment="1">
      <alignment horizontal="center" vertical="center" wrapText="1"/>
    </xf>
    <xf numFmtId="0" fontId="50" fillId="24" borderId="40" xfId="0" applyNumberFormat="1" applyFont="1" applyFill="1" applyBorder="1" applyAlignment="1">
      <alignment horizontal="center" vertical="center" wrapText="1"/>
    </xf>
    <xf numFmtId="0" fontId="50" fillId="24" borderId="35" xfId="47" applyFont="1" applyFill="1" applyBorder="1" applyAlignment="1">
      <alignment horizontal="center" vertical="center" wrapText="1"/>
    </xf>
    <xf numFmtId="0" fontId="51" fillId="24" borderId="35" xfId="47" applyFont="1" applyFill="1" applyBorder="1" applyAlignment="1">
      <alignment horizontal="center" vertical="center" wrapText="1"/>
    </xf>
    <xf numFmtId="0" fontId="50" fillId="24" borderId="35" xfId="47" applyFont="1" applyFill="1" applyBorder="1" applyAlignment="1">
      <alignment horizontal="left" vertical="center" wrapText="1" indent="12"/>
    </xf>
    <xf numFmtId="0" fontId="57" fillId="24" borderId="37" xfId="0" applyFont="1" applyFill="1" applyBorder="1" applyAlignment="1">
      <alignment horizontal="center" vertical="center" wrapText="1"/>
    </xf>
    <xf numFmtId="0" fontId="50" fillId="24" borderId="36" xfId="0" applyNumberFormat="1" applyFont="1" applyFill="1" applyBorder="1" applyAlignment="1">
      <alignment horizontal="center" vertical="center" wrapText="1"/>
    </xf>
    <xf numFmtId="0" fontId="51" fillId="24" borderId="36" xfId="0" applyNumberFormat="1" applyFont="1" applyFill="1" applyBorder="1" applyAlignment="1">
      <alignment horizontal="center" vertical="center" wrapText="1"/>
    </xf>
    <xf numFmtId="0" fontId="0" fillId="24" borderId="0" xfId="0" applyFill="1"/>
    <xf numFmtId="0" fontId="56" fillId="0" borderId="41" xfId="0" applyFont="1" applyFill="1" applyBorder="1" applyAlignment="1">
      <alignment horizontal="center" vertical="center" wrapText="1"/>
    </xf>
    <xf numFmtId="0" fontId="87" fillId="24" borderId="3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52" fillId="0" borderId="0" xfId="0" applyFont="1"/>
    <xf numFmtId="0" fontId="88" fillId="24" borderId="33" xfId="0" applyFont="1" applyFill="1" applyBorder="1" applyAlignment="1">
      <alignment horizontal="center" vertical="center" wrapText="1"/>
    </xf>
    <xf numFmtId="0" fontId="88" fillId="24" borderId="32" xfId="0" applyFont="1" applyFill="1" applyBorder="1" applyAlignment="1">
      <alignment horizontal="center" vertical="center" wrapText="1"/>
    </xf>
    <xf numFmtId="0" fontId="87" fillId="29" borderId="32" xfId="0" applyFont="1" applyFill="1" applyBorder="1" applyAlignment="1">
      <alignment horizontal="center" vertical="center" wrapText="1"/>
    </xf>
    <xf numFmtId="0" fontId="89" fillId="24" borderId="32" xfId="0" applyFont="1" applyFill="1" applyBorder="1" applyAlignment="1">
      <alignment horizontal="center" vertical="center" wrapText="1"/>
    </xf>
    <xf numFmtId="0" fontId="90" fillId="24" borderId="33" xfId="0" applyFont="1" applyFill="1" applyBorder="1" applyAlignment="1">
      <alignment horizontal="center" vertical="center" wrapText="1"/>
    </xf>
    <xf numFmtId="0" fontId="89" fillId="30" borderId="33" xfId="0" applyFont="1" applyFill="1" applyBorder="1" applyAlignment="1">
      <alignment horizontal="center" vertical="center" wrapText="1"/>
    </xf>
    <xf numFmtId="0" fontId="56" fillId="31" borderId="29" xfId="0" applyFont="1" applyFill="1" applyBorder="1" applyAlignment="1">
      <alignment horizontal="center" vertical="center" wrapText="1"/>
    </xf>
    <xf numFmtId="0" fontId="60" fillId="31" borderId="32" xfId="0" applyFont="1" applyFill="1" applyBorder="1" applyAlignment="1">
      <alignment horizontal="center" vertical="center" wrapText="1"/>
    </xf>
    <xf numFmtId="0" fontId="57" fillId="31" borderId="0" xfId="0" applyFont="1" applyFill="1" applyAlignment="1">
      <alignment horizontal="center" vertical="center" wrapText="1"/>
    </xf>
    <xf numFmtId="0" fontId="61" fillId="31" borderId="32" xfId="0" applyFont="1" applyFill="1" applyBorder="1" applyAlignment="1">
      <alignment horizontal="center" vertical="center" wrapText="1"/>
    </xf>
    <xf numFmtId="0" fontId="56" fillId="32" borderId="38" xfId="0" applyFont="1" applyFill="1" applyBorder="1" applyAlignment="1">
      <alignment horizontal="center" vertical="center" wrapText="1"/>
    </xf>
    <xf numFmtId="0" fontId="56" fillId="32" borderId="37" xfId="0" applyFont="1" applyFill="1" applyBorder="1" applyAlignment="1">
      <alignment horizontal="center" vertical="center" wrapText="1"/>
    </xf>
    <xf numFmtId="0" fontId="56" fillId="32" borderId="39" xfId="0" applyFont="1" applyFill="1" applyBorder="1" applyAlignment="1">
      <alignment horizontal="center" vertical="center" wrapText="1"/>
    </xf>
    <xf numFmtId="0" fontId="56" fillId="33" borderId="29" xfId="0" applyFont="1" applyFill="1" applyBorder="1" applyAlignment="1">
      <alignment horizontal="center" vertical="center" wrapText="1"/>
    </xf>
    <xf numFmtId="0" fontId="60" fillId="33" borderId="32" xfId="0" applyFont="1" applyFill="1" applyBorder="1" applyAlignment="1">
      <alignment horizontal="center" vertical="center" wrapText="1"/>
    </xf>
    <xf numFmtId="0" fontId="56" fillId="33" borderId="41" xfId="0" applyFont="1" applyFill="1" applyBorder="1" applyAlignment="1">
      <alignment horizontal="center" vertical="center" wrapText="1"/>
    </xf>
    <xf numFmtId="0" fontId="89" fillId="34" borderId="32" xfId="0" applyFont="1" applyFill="1" applyBorder="1" applyAlignment="1">
      <alignment horizontal="center" vertical="center" wrapText="1"/>
    </xf>
    <xf numFmtId="0" fontId="90" fillId="34" borderId="32" xfId="0" applyFont="1" applyFill="1" applyBorder="1" applyAlignment="1">
      <alignment horizontal="center" vertical="center" wrapText="1"/>
    </xf>
    <xf numFmtId="0" fontId="56" fillId="35" borderId="30" xfId="0" applyFont="1" applyFill="1" applyBorder="1" applyAlignment="1">
      <alignment horizontal="center" vertical="center" wrapText="1"/>
    </xf>
    <xf numFmtId="0" fontId="88" fillId="35" borderId="33" xfId="0" applyFont="1" applyFill="1" applyBorder="1" applyAlignment="1">
      <alignment horizontal="center" vertical="center" wrapText="1"/>
    </xf>
    <xf numFmtId="0" fontId="57" fillId="35" borderId="0" xfId="0" applyFont="1" applyFill="1" applyAlignment="1">
      <alignment horizontal="center" vertical="center" wrapText="1"/>
    </xf>
    <xf numFmtId="0" fontId="61" fillId="35" borderId="33" xfId="0" applyFont="1" applyFill="1" applyBorder="1" applyAlignment="1">
      <alignment horizontal="center" vertical="center" wrapText="1"/>
    </xf>
    <xf numFmtId="0" fontId="56" fillId="35" borderId="33" xfId="0" applyFont="1" applyFill="1" applyBorder="1" applyAlignment="1">
      <alignment horizontal="center" vertical="center" wrapText="1"/>
    </xf>
    <xf numFmtId="0" fontId="56" fillId="35" borderId="42" xfId="0" applyFont="1" applyFill="1" applyBorder="1" applyAlignment="1">
      <alignment horizontal="center" vertical="center" wrapText="1"/>
    </xf>
    <xf numFmtId="0" fontId="56" fillId="35" borderId="0" xfId="0" applyFont="1" applyFill="1" applyAlignment="1">
      <alignment horizontal="center" vertical="center" wrapText="1"/>
    </xf>
    <xf numFmtId="0" fontId="90" fillId="36" borderId="34" xfId="0" applyFont="1" applyFill="1" applyBorder="1" applyAlignment="1">
      <alignment horizontal="center" vertical="center" wrapText="1"/>
    </xf>
    <xf numFmtId="0" fontId="90" fillId="30" borderId="33"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18"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86" fillId="0" borderId="0" xfId="0" applyFont="1" applyFill="1" applyAlignment="1">
      <alignment horizontal="left" vertical="center" wrapText="1"/>
    </xf>
    <xf numFmtId="0" fontId="86" fillId="24" borderId="0" xfId="0" applyFont="1" applyFill="1" applyAlignment="1">
      <alignment horizontal="left" vertical="center" wrapText="1"/>
    </xf>
    <xf numFmtId="0" fontId="53" fillId="23" borderId="0" xfId="0" applyNumberFormat="1" applyFont="1" applyFill="1" applyBorder="1" applyAlignment="1">
      <alignment horizontal="left" vertical="center" wrapText="1"/>
    </xf>
    <xf numFmtId="49" fontId="46" fillId="24" borderId="0" xfId="0" applyNumberFormat="1" applyFont="1" applyFill="1" applyBorder="1" applyAlignment="1">
      <alignment horizontal="center" vertical="center" wrapText="1"/>
    </xf>
    <xf numFmtId="0" fontId="46" fillId="24" borderId="0" xfId="0" applyNumberFormat="1" applyFont="1" applyFill="1" applyBorder="1" applyAlignment="1">
      <alignment horizontal="center" vertical="center" wrapText="1"/>
    </xf>
    <xf numFmtId="0" fontId="18"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28" xfId="0" applyNumberFormat="1" applyFont="1" applyFill="1" applyBorder="1" applyAlignment="1">
      <alignment horizontal="center" vertical="center" wrapText="1"/>
    </xf>
    <xf numFmtId="0" fontId="86" fillId="0" borderId="0" xfId="0" applyFont="1" applyAlignment="1">
      <alignment horizontal="left" vertical="center" wrapText="1"/>
    </xf>
    <xf numFmtId="49" fontId="46" fillId="24" borderId="0" xfId="0" applyNumberFormat="1" applyFont="1" applyFill="1" applyAlignment="1">
      <alignment horizontal="center" vertical="center" wrapText="1"/>
    </xf>
    <xf numFmtId="0" fontId="18" fillId="24" borderId="0" xfId="0" applyFont="1" applyFill="1" applyAlignment="1">
      <alignment horizontal="center" vertical="center" wrapText="1"/>
    </xf>
    <xf numFmtId="0" fontId="49" fillId="24" borderId="0" xfId="0" applyFont="1" applyFill="1" applyAlignment="1">
      <alignment horizontal="center" vertical="center" wrapText="1"/>
    </xf>
    <xf numFmtId="0" fontId="86" fillId="0" borderId="0" xfId="0" applyFont="1" applyFill="1" applyAlignment="1">
      <alignment horizontal="left" vertical="center" wrapText="1"/>
    </xf>
    <xf numFmtId="0" fontId="49" fillId="24" borderId="72" xfId="0" applyNumberFormat="1" applyFont="1" applyFill="1" applyBorder="1" applyAlignment="1">
      <alignment horizontal="center" vertical="center" wrapText="1"/>
    </xf>
    <xf numFmtId="0" fontId="49" fillId="24" borderId="73" xfId="0" applyNumberFormat="1" applyFont="1" applyFill="1" applyBorder="1" applyAlignment="1">
      <alignment horizontal="center" vertical="center" wrapText="1"/>
    </xf>
    <xf numFmtId="0" fontId="91" fillId="24" borderId="0" xfId="0" applyNumberFormat="1" applyFont="1" applyFill="1" applyBorder="1" applyAlignment="1">
      <alignment horizontal="center" vertical="center" wrapText="1"/>
    </xf>
    <xf numFmtId="0" fontId="91" fillId="24" borderId="28" xfId="0" applyNumberFormat="1" applyFont="1" applyFill="1" applyBorder="1" applyAlignment="1">
      <alignment horizontal="center" vertical="center" wrapText="1"/>
    </xf>
    <xf numFmtId="0" fontId="86" fillId="24" borderId="0" xfId="0" applyFont="1" applyFill="1" applyAlignment="1">
      <alignment horizontal="left" vertical="center" wrapText="1"/>
    </xf>
    <xf numFmtId="0" fontId="85" fillId="24" borderId="0" xfId="0" applyNumberFormat="1" applyFont="1" applyFill="1" applyBorder="1" applyAlignment="1">
      <alignment horizontal="center" vertical="center" wrapText="1"/>
    </xf>
    <xf numFmtId="0" fontId="65" fillId="0" borderId="0" xfId="51" applyFont="1" applyAlignment="1">
      <alignment horizontal="left"/>
    </xf>
    <xf numFmtId="0" fontId="65" fillId="0" borderId="0" xfId="51" applyFont="1" applyAlignment="1">
      <alignment horizontal="center"/>
    </xf>
    <xf numFmtId="0" fontId="64" fillId="0" borderId="0" xfId="51" applyFont="1" applyAlignment="1">
      <alignment horizontal="left"/>
    </xf>
    <xf numFmtId="0" fontId="74" fillId="0" borderId="54" xfId="51" applyFont="1" applyBorder="1" applyAlignment="1">
      <alignment horizontal="center" textRotation="90" wrapText="1"/>
    </xf>
    <xf numFmtId="0" fontId="74" fillId="0" borderId="62" xfId="51" applyFont="1" applyBorder="1" applyAlignment="1">
      <alignment horizontal="center" textRotation="90" wrapText="1"/>
    </xf>
    <xf numFmtId="0" fontId="74" fillId="0" borderId="55" xfId="51" applyFont="1" applyBorder="1" applyAlignment="1">
      <alignment horizontal="center" textRotation="90" wrapText="1"/>
    </xf>
    <xf numFmtId="0" fontId="74" fillId="0" borderId="63" xfId="51" applyFont="1" applyBorder="1" applyAlignment="1">
      <alignment horizontal="center" textRotation="90" wrapText="1"/>
    </xf>
    <xf numFmtId="0" fontId="74" fillId="0" borderId="56" xfId="51" applyFont="1" applyBorder="1" applyAlignment="1">
      <alignment horizontal="center" textRotation="90" wrapText="1"/>
    </xf>
    <xf numFmtId="0" fontId="74" fillId="0" borderId="64" xfId="51" applyFont="1" applyBorder="1" applyAlignment="1">
      <alignment horizontal="center" textRotation="90" wrapText="1"/>
    </xf>
    <xf numFmtId="0" fontId="74" fillId="0" borderId="53" xfId="51" applyFont="1" applyBorder="1" applyAlignment="1">
      <alignment horizontal="center" wrapText="1"/>
    </xf>
    <xf numFmtId="0" fontId="74" fillId="0" borderId="61" xfId="51" applyFont="1" applyBorder="1" applyAlignment="1">
      <alignment horizontal="center" wrapText="1"/>
    </xf>
    <xf numFmtId="0" fontId="71" fillId="0" borderId="0" xfId="51" applyFont="1" applyAlignment="1">
      <alignment horizontal="left" wrapText="1"/>
    </xf>
    <xf numFmtId="0" fontId="73" fillId="0" borderId="44" xfId="51" applyFont="1" applyBorder="1" applyAlignment="1">
      <alignment horizontal="center" wrapText="1"/>
    </xf>
    <xf numFmtId="0" fontId="73" fillId="0" borderId="45" xfId="51" applyFont="1" applyBorder="1" applyAlignment="1">
      <alignment horizontal="center" wrapText="1"/>
    </xf>
    <xf numFmtId="0" fontId="73" fillId="0" borderId="46" xfId="51" applyFont="1" applyBorder="1" applyAlignment="1">
      <alignment horizontal="center" wrapText="1"/>
    </xf>
    <xf numFmtId="0" fontId="78" fillId="0" borderId="65" xfId="51" applyFont="1" applyBorder="1" applyAlignment="1">
      <alignment horizontal="center" wrapText="1"/>
    </xf>
    <xf numFmtId="0" fontId="67" fillId="0" borderId="48" xfId="51" applyFont="1" applyBorder="1" applyAlignment="1">
      <alignment horizontal="left"/>
    </xf>
    <xf numFmtId="0" fontId="7" fillId="0" borderId="44" xfId="51" applyBorder="1" applyAlignment="1">
      <alignment horizontal="center"/>
    </xf>
    <xf numFmtId="0" fontId="7" fillId="0" borderId="45" xfId="51" applyBorder="1" applyAlignment="1">
      <alignment horizontal="center"/>
    </xf>
    <xf numFmtId="0" fontId="7" fillId="0" borderId="46" xfId="51" applyBorder="1" applyAlignment="1">
      <alignment horizontal="center"/>
    </xf>
    <xf numFmtId="0" fontId="65" fillId="0" borderId="0" xfId="52" applyFont="1" applyAlignment="1">
      <alignment horizontal="left"/>
    </xf>
    <xf numFmtId="0" fontId="65" fillId="0" borderId="0" xfId="52" applyFont="1" applyAlignment="1">
      <alignment horizontal="center"/>
    </xf>
    <xf numFmtId="0" fontId="63" fillId="0" borderId="0" xfId="52" applyFont="1" applyAlignment="1">
      <alignment horizontal="left"/>
    </xf>
    <xf numFmtId="0" fontId="74" fillId="0" borderId="51" xfId="52" applyFont="1" applyBorder="1" applyAlignment="1">
      <alignment horizontal="center" textRotation="90" wrapText="1"/>
    </xf>
    <xf numFmtId="0" fontId="74" fillId="0" borderId="52" xfId="52" applyFont="1" applyBorder="1" applyAlignment="1">
      <alignment horizontal="center" textRotation="90" wrapText="1"/>
    </xf>
    <xf numFmtId="0" fontId="65" fillId="0" borderId="0" xfId="52" applyFont="1" applyAlignment="1">
      <alignment horizontal="center" vertical="center" wrapText="1"/>
    </xf>
    <xf numFmtId="0" fontId="80" fillId="0" borderId="50" xfId="52" applyFont="1" applyBorder="1" applyAlignment="1">
      <alignment horizontal="center" textRotation="90" wrapText="1"/>
    </xf>
    <xf numFmtId="0" fontId="78" fillId="0" borderId="65" xfId="52" applyFont="1" applyBorder="1" applyAlignment="1">
      <alignment horizontal="center" wrapText="1"/>
    </xf>
    <xf numFmtId="0" fontId="67" fillId="0" borderId="0" xfId="52" applyFont="1" applyAlignment="1">
      <alignment horizontal="left"/>
    </xf>
    <xf numFmtId="0" fontId="74" fillId="0" borderId="50" xfId="52" applyFont="1" applyBorder="1" applyAlignment="1">
      <alignment horizontal="center" textRotation="90" wrapText="1"/>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24" borderId="12" xfId="0" applyFont="1" applyFill="1" applyBorder="1" applyAlignment="1">
      <alignment horizontal="center" vertical="center"/>
    </xf>
    <xf numFmtId="0" fontId="43" fillId="24" borderId="13" xfId="0" applyFont="1" applyFill="1" applyBorder="1" applyAlignment="1">
      <alignment horizontal="center" vertical="center"/>
    </xf>
    <xf numFmtId="0" fontId="44" fillId="24" borderId="14" xfId="0" applyFont="1" applyFill="1" applyBorder="1" applyAlignment="1">
      <alignment horizontal="center" vertical="center"/>
    </xf>
    <xf numFmtId="0" fontId="44" fillId="24" borderId="15" xfId="0" applyFont="1" applyFill="1" applyBorder="1" applyAlignment="1">
      <alignment horizontal="center" vertical="center"/>
    </xf>
  </cellXfs>
  <cellStyles count="6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cellStyle name="Calculation" xfId="26"/>
    <cellStyle name="Check Cell" xfId="27"/>
    <cellStyle name="Euro" xfId="28"/>
    <cellStyle name="Explanatory Text" xfId="29"/>
    <cellStyle name="Good" xfId="30"/>
    <cellStyle name="Heading 1" xfId="31"/>
    <cellStyle name="Heading 2" xfId="32"/>
    <cellStyle name="Heading 3" xfId="33"/>
    <cellStyle name="Heading 4" xfId="34"/>
    <cellStyle name="Input" xfId="35"/>
    <cellStyle name="Linked Cell" xfId="36"/>
    <cellStyle name="Neutral" xfId="37"/>
    <cellStyle name="Non défini" xfId="38"/>
    <cellStyle name="Normal" xfId="0" builtinId="0"/>
    <cellStyle name="Normal 10" xfId="59"/>
    <cellStyle name="Normal 2" xfId="39"/>
    <cellStyle name="Normal 2 2" xfId="44"/>
    <cellStyle name="Normal 2 2 2" xfId="47"/>
    <cellStyle name="Normal 3" xfId="45"/>
    <cellStyle name="Normal 3 2" xfId="48"/>
    <cellStyle name="Normal 3 2 2" xfId="49"/>
    <cellStyle name="Normal 3 2 2 2" xfId="52"/>
    <cellStyle name="Normal 3 2 3" xfId="51"/>
    <cellStyle name="Normal 3 2 3 2" xfId="56"/>
    <cellStyle name="Normal 4" xfId="46"/>
    <cellStyle name="Normal 4 2" xfId="50"/>
    <cellStyle name="Normal 4 3" xfId="53"/>
    <cellStyle name="Normal 4 3 2" xfId="54"/>
    <cellStyle name="Normal 4 3 3" xfId="55"/>
    <cellStyle name="Normal 4 3 4" xfId="57"/>
    <cellStyle name="Normal 4 3 4 2" xfId="58"/>
    <cellStyle name="Output" xfId="40"/>
    <cellStyle name="Title" xfId="41"/>
    <cellStyle name="Total" xfId="42" builtinId="25" customBuiltin="1"/>
    <cellStyle name="Warning Text" xfId="43"/>
  </cellStyles>
  <dxfs count="0"/>
  <tableStyles count="0" defaultTableStyle="TableStyleMedium2" defaultPivotStyle="PivotStyleLight16"/>
  <colors>
    <mruColors>
      <color rgb="FFB482DA"/>
      <color rgb="FFFF99FF"/>
      <color rgb="FFFF0066"/>
      <color rgb="FFFFCC99"/>
      <color rgb="FFABFF5F"/>
      <color rgb="FF99CC00"/>
      <color rgb="FFFF6600"/>
      <color rgb="FFFF66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8.png"/><Relationship Id="rId3" Type="http://schemas.openxmlformats.org/officeDocument/2006/relationships/image" Target="../media/image4.png"/><Relationship Id="rId21" Type="http://schemas.openxmlformats.org/officeDocument/2006/relationships/image" Target="../media/image20.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png"/><Relationship Id="rId25" Type="http://schemas.openxmlformats.org/officeDocument/2006/relationships/image" Target="../media/image29.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24.jpe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6.png"/><Relationship Id="rId15" Type="http://schemas.openxmlformats.org/officeDocument/2006/relationships/image" Target="../media/image19.png"/><Relationship Id="rId23" Type="http://schemas.openxmlformats.org/officeDocument/2006/relationships/image" Target="../media/image26.png"/><Relationship Id="rId10" Type="http://schemas.openxmlformats.org/officeDocument/2006/relationships/image" Target="../media/image13.jpeg"/><Relationship Id="rId19" Type="http://schemas.openxmlformats.org/officeDocument/2006/relationships/image" Target="../media/image23.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42.png"/><Relationship Id="rId18" Type="http://schemas.openxmlformats.org/officeDocument/2006/relationships/image" Target="../media/image47.png"/><Relationship Id="rId3" Type="http://schemas.openxmlformats.org/officeDocument/2006/relationships/image" Target="../media/image33.png"/><Relationship Id="rId21" Type="http://schemas.openxmlformats.org/officeDocument/2006/relationships/image" Target="../media/image17.png"/><Relationship Id="rId7" Type="http://schemas.openxmlformats.org/officeDocument/2006/relationships/image" Target="../media/image37.png"/><Relationship Id="rId12" Type="http://schemas.openxmlformats.org/officeDocument/2006/relationships/image" Target="../media/image41.png"/><Relationship Id="rId17" Type="http://schemas.openxmlformats.org/officeDocument/2006/relationships/image" Target="../media/image46.png"/><Relationship Id="rId2" Type="http://schemas.openxmlformats.org/officeDocument/2006/relationships/image" Target="../media/image32.png"/><Relationship Id="rId16" Type="http://schemas.openxmlformats.org/officeDocument/2006/relationships/image" Target="../media/image45.png"/><Relationship Id="rId20" Type="http://schemas.openxmlformats.org/officeDocument/2006/relationships/image" Target="../media/image49.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0.png"/><Relationship Id="rId24" Type="http://schemas.openxmlformats.org/officeDocument/2006/relationships/image" Target="../media/image51.png"/><Relationship Id="rId5" Type="http://schemas.openxmlformats.org/officeDocument/2006/relationships/image" Target="../media/image35.png"/><Relationship Id="rId15" Type="http://schemas.openxmlformats.org/officeDocument/2006/relationships/image" Target="../media/image44.png"/><Relationship Id="rId23" Type="http://schemas.openxmlformats.org/officeDocument/2006/relationships/image" Target="../media/image50.png"/><Relationship Id="rId10" Type="http://schemas.openxmlformats.org/officeDocument/2006/relationships/image" Target="../media/image39.png"/><Relationship Id="rId19" Type="http://schemas.openxmlformats.org/officeDocument/2006/relationships/image" Target="../media/image48.png"/><Relationship Id="rId4" Type="http://schemas.openxmlformats.org/officeDocument/2006/relationships/image" Target="../media/image34.png"/><Relationship Id="rId9" Type="http://schemas.openxmlformats.org/officeDocument/2006/relationships/image" Target="../media/image38.png"/><Relationship Id="rId14" Type="http://schemas.openxmlformats.org/officeDocument/2006/relationships/image" Target="../media/image43.png"/><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5.png"/><Relationship Id="rId18" Type="http://schemas.openxmlformats.org/officeDocument/2006/relationships/image" Target="../media/image22.png"/><Relationship Id="rId3" Type="http://schemas.openxmlformats.org/officeDocument/2006/relationships/image" Target="../media/image8.emf"/><Relationship Id="rId21" Type="http://schemas.openxmlformats.org/officeDocument/2006/relationships/image" Target="../media/image25.emf"/><Relationship Id="rId7"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21.png"/><Relationship Id="rId2" Type="http://schemas.openxmlformats.org/officeDocument/2006/relationships/image" Target="../media/image7.emf"/><Relationship Id="rId16" Type="http://schemas.openxmlformats.org/officeDocument/2006/relationships/image" Target="../media/image19.png"/><Relationship Id="rId20" Type="http://schemas.openxmlformats.org/officeDocument/2006/relationships/image" Target="../media/image24.jpeg"/><Relationship Id="rId1" Type="http://schemas.openxmlformats.org/officeDocument/2006/relationships/image" Target="../media/image20.png"/><Relationship Id="rId6" Type="http://schemas.openxmlformats.org/officeDocument/2006/relationships/image" Target="../media/image4.png"/><Relationship Id="rId11" Type="http://schemas.openxmlformats.org/officeDocument/2006/relationships/image" Target="../media/image13.jpe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image" Target="../media/image27.png"/><Relationship Id="rId10" Type="http://schemas.openxmlformats.org/officeDocument/2006/relationships/image" Target="../media/image12.png"/><Relationship Id="rId19" Type="http://schemas.openxmlformats.org/officeDocument/2006/relationships/image" Target="../media/image23.png"/><Relationship Id="rId4" Type="http://schemas.openxmlformats.org/officeDocument/2006/relationships/image" Target="../media/image2.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8.png"/><Relationship Id="rId3" Type="http://schemas.openxmlformats.org/officeDocument/2006/relationships/image" Target="../media/image4.png"/><Relationship Id="rId21" Type="http://schemas.openxmlformats.org/officeDocument/2006/relationships/image" Target="../media/image20.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png"/><Relationship Id="rId25" Type="http://schemas.openxmlformats.org/officeDocument/2006/relationships/image" Target="../media/image29.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24.jpe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6.png"/><Relationship Id="rId15" Type="http://schemas.openxmlformats.org/officeDocument/2006/relationships/image" Target="../media/image19.png"/><Relationship Id="rId23" Type="http://schemas.openxmlformats.org/officeDocument/2006/relationships/image" Target="../media/image26.png"/><Relationship Id="rId10" Type="http://schemas.openxmlformats.org/officeDocument/2006/relationships/image" Target="../media/image13.jpeg"/><Relationship Id="rId19" Type="http://schemas.openxmlformats.org/officeDocument/2006/relationships/image" Target="../media/image23.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5.emf"/></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8.png"/><Relationship Id="rId3" Type="http://schemas.openxmlformats.org/officeDocument/2006/relationships/image" Target="../media/image4.png"/><Relationship Id="rId21" Type="http://schemas.openxmlformats.org/officeDocument/2006/relationships/image" Target="../media/image20.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png"/><Relationship Id="rId25" Type="http://schemas.openxmlformats.org/officeDocument/2006/relationships/image" Target="../media/image29.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24.jpe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6.png"/><Relationship Id="rId15" Type="http://schemas.openxmlformats.org/officeDocument/2006/relationships/image" Target="../media/image19.png"/><Relationship Id="rId23" Type="http://schemas.openxmlformats.org/officeDocument/2006/relationships/image" Target="../media/image26.png"/><Relationship Id="rId10" Type="http://schemas.openxmlformats.org/officeDocument/2006/relationships/image" Target="../media/image13.jpeg"/><Relationship Id="rId19" Type="http://schemas.openxmlformats.org/officeDocument/2006/relationships/image" Target="../media/image23.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5.emf"/></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5.png"/><Relationship Id="rId18" Type="http://schemas.openxmlformats.org/officeDocument/2006/relationships/image" Target="../media/image22.png"/><Relationship Id="rId3" Type="http://schemas.openxmlformats.org/officeDocument/2006/relationships/image" Target="../media/image3.png"/><Relationship Id="rId21" Type="http://schemas.openxmlformats.org/officeDocument/2006/relationships/image" Target="../media/image25.emf"/><Relationship Id="rId7" Type="http://schemas.openxmlformats.org/officeDocument/2006/relationships/image" Target="../media/image7.emf"/><Relationship Id="rId12" Type="http://schemas.openxmlformats.org/officeDocument/2006/relationships/image" Target="../media/image14.png"/><Relationship Id="rId17" Type="http://schemas.openxmlformats.org/officeDocument/2006/relationships/image" Target="../media/image21.png"/><Relationship Id="rId2" Type="http://schemas.openxmlformats.org/officeDocument/2006/relationships/image" Target="../media/image2.png"/><Relationship Id="rId16" Type="http://schemas.openxmlformats.org/officeDocument/2006/relationships/image" Target="../media/image19.png"/><Relationship Id="rId20" Type="http://schemas.openxmlformats.org/officeDocument/2006/relationships/image" Target="../media/image24.jpeg"/><Relationship Id="rId1" Type="http://schemas.openxmlformats.org/officeDocument/2006/relationships/image" Target="../media/image20.png"/><Relationship Id="rId6" Type="http://schemas.openxmlformats.org/officeDocument/2006/relationships/image" Target="../media/image6.png"/><Relationship Id="rId11" Type="http://schemas.openxmlformats.org/officeDocument/2006/relationships/image" Target="../media/image13.jpeg"/><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image" Target="../media/image27.png"/><Relationship Id="rId10" Type="http://schemas.openxmlformats.org/officeDocument/2006/relationships/image" Target="../media/image12.png"/><Relationship Id="rId19" Type="http://schemas.openxmlformats.org/officeDocument/2006/relationships/image" Target="../media/image23.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8.png"/><Relationship Id="rId3" Type="http://schemas.openxmlformats.org/officeDocument/2006/relationships/image" Target="../media/image4.png"/><Relationship Id="rId21" Type="http://schemas.openxmlformats.org/officeDocument/2006/relationships/image" Target="../media/image20.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png"/><Relationship Id="rId25" Type="http://schemas.openxmlformats.org/officeDocument/2006/relationships/image" Target="../media/image29.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24.jpe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6.png"/><Relationship Id="rId15" Type="http://schemas.openxmlformats.org/officeDocument/2006/relationships/image" Target="../media/image19.png"/><Relationship Id="rId23" Type="http://schemas.openxmlformats.org/officeDocument/2006/relationships/image" Target="../media/image26.png"/><Relationship Id="rId10" Type="http://schemas.openxmlformats.org/officeDocument/2006/relationships/image" Target="../media/image13.jpeg"/><Relationship Id="rId19" Type="http://schemas.openxmlformats.org/officeDocument/2006/relationships/image" Target="../media/image23.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8.png"/><Relationship Id="rId3" Type="http://schemas.openxmlformats.org/officeDocument/2006/relationships/image" Target="../media/image4.png"/><Relationship Id="rId21" Type="http://schemas.openxmlformats.org/officeDocument/2006/relationships/image" Target="../media/image20.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png"/><Relationship Id="rId25" Type="http://schemas.openxmlformats.org/officeDocument/2006/relationships/image" Target="../media/image29.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24.jpe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6.png"/><Relationship Id="rId15" Type="http://schemas.openxmlformats.org/officeDocument/2006/relationships/image" Target="../media/image19.png"/><Relationship Id="rId23" Type="http://schemas.openxmlformats.org/officeDocument/2006/relationships/image" Target="../media/image26.png"/><Relationship Id="rId10" Type="http://schemas.openxmlformats.org/officeDocument/2006/relationships/image" Target="../media/image13.jpeg"/><Relationship Id="rId19" Type="http://schemas.openxmlformats.org/officeDocument/2006/relationships/image" Target="../media/image23.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5.emf"/></Relationships>
</file>

<file path=xl/drawings/_rels/drawing8.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5.png"/><Relationship Id="rId18" Type="http://schemas.openxmlformats.org/officeDocument/2006/relationships/image" Target="../media/image22.png"/><Relationship Id="rId3" Type="http://schemas.openxmlformats.org/officeDocument/2006/relationships/image" Target="../media/image3.png"/><Relationship Id="rId21" Type="http://schemas.openxmlformats.org/officeDocument/2006/relationships/image" Target="../media/image25.emf"/><Relationship Id="rId7" Type="http://schemas.openxmlformats.org/officeDocument/2006/relationships/image" Target="../media/image7.emf"/><Relationship Id="rId12" Type="http://schemas.openxmlformats.org/officeDocument/2006/relationships/image" Target="../media/image14.png"/><Relationship Id="rId17" Type="http://schemas.openxmlformats.org/officeDocument/2006/relationships/image" Target="../media/image21.png"/><Relationship Id="rId2" Type="http://schemas.openxmlformats.org/officeDocument/2006/relationships/image" Target="../media/image2.png"/><Relationship Id="rId16" Type="http://schemas.openxmlformats.org/officeDocument/2006/relationships/image" Target="../media/image19.png"/><Relationship Id="rId20" Type="http://schemas.openxmlformats.org/officeDocument/2006/relationships/image" Target="../media/image24.jpeg"/><Relationship Id="rId1" Type="http://schemas.openxmlformats.org/officeDocument/2006/relationships/image" Target="../media/image20.png"/><Relationship Id="rId6" Type="http://schemas.openxmlformats.org/officeDocument/2006/relationships/image" Target="../media/image6.png"/><Relationship Id="rId11" Type="http://schemas.openxmlformats.org/officeDocument/2006/relationships/image" Target="../media/image13.jpeg"/><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image" Target="../media/image27.png"/><Relationship Id="rId10" Type="http://schemas.openxmlformats.org/officeDocument/2006/relationships/image" Target="../media/image12.png"/><Relationship Id="rId19" Type="http://schemas.openxmlformats.org/officeDocument/2006/relationships/image" Target="../media/image23.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6.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8.png"/><Relationship Id="rId3" Type="http://schemas.openxmlformats.org/officeDocument/2006/relationships/image" Target="../media/image4.png"/><Relationship Id="rId21" Type="http://schemas.openxmlformats.org/officeDocument/2006/relationships/image" Target="../media/image20.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22.png"/><Relationship Id="rId25" Type="http://schemas.openxmlformats.org/officeDocument/2006/relationships/image" Target="../media/image29.png"/><Relationship Id="rId2" Type="http://schemas.openxmlformats.org/officeDocument/2006/relationships/image" Target="../media/image3.png"/><Relationship Id="rId16" Type="http://schemas.openxmlformats.org/officeDocument/2006/relationships/image" Target="../media/image21.png"/><Relationship Id="rId20" Type="http://schemas.openxmlformats.org/officeDocument/2006/relationships/image" Target="../media/image24.jpe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6.png"/><Relationship Id="rId15" Type="http://schemas.openxmlformats.org/officeDocument/2006/relationships/image" Target="../media/image19.png"/><Relationship Id="rId23" Type="http://schemas.openxmlformats.org/officeDocument/2006/relationships/image" Target="../media/image26.png"/><Relationship Id="rId10" Type="http://schemas.openxmlformats.org/officeDocument/2006/relationships/image" Target="../media/image13.jpeg"/><Relationship Id="rId19" Type="http://schemas.openxmlformats.org/officeDocument/2006/relationships/image" Target="../media/image23.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171450</xdr:rowOff>
    </xdr:from>
    <xdr:to>
      <xdr:col>5</xdr:col>
      <xdr:colOff>2628900</xdr:colOff>
      <xdr:row>4</xdr:row>
      <xdr:rowOff>342900</xdr:rowOff>
    </xdr:to>
    <xdr:pic>
      <xdr:nvPicPr>
        <xdr:cNvPr id="6" name="Imag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63025" y="2295525"/>
          <a:ext cx="1781175" cy="533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400050</xdr:rowOff>
    </xdr:to>
    <xdr:pic>
      <xdr:nvPicPr>
        <xdr:cNvPr id="7" name="Imag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238125</xdr:rowOff>
    </xdr:to>
    <xdr:pic>
      <xdr:nvPicPr>
        <xdr:cNvPr id="8" name="Imag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142875</xdr:rowOff>
    </xdr:from>
    <xdr:ext cx="1114425" cy="548368"/>
    <xdr:pic>
      <xdr:nvPicPr>
        <xdr:cNvPr id="9" name="Imag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1574482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31750</xdr:rowOff>
    </xdr:from>
    <xdr:ext cx="1057275" cy="595993"/>
    <xdr:pic>
      <xdr:nvPicPr>
        <xdr:cNvPr id="10" name="Imag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954000" y="155892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138112</xdr:rowOff>
    </xdr:from>
    <xdr:ext cx="1181100" cy="529318"/>
    <xdr:pic>
      <xdr:nvPicPr>
        <xdr:cNvPr id="11" name="Imag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843587" y="15740062"/>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152400</xdr:rowOff>
    </xdr:from>
    <xdr:ext cx="1724025" cy="548368"/>
    <xdr:pic>
      <xdr:nvPicPr>
        <xdr:cNvPr id="12" name="Imag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1575435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171450</xdr:rowOff>
    </xdr:from>
    <xdr:ext cx="1781175" cy="538843"/>
    <xdr:pic>
      <xdr:nvPicPr>
        <xdr:cNvPr id="13" name="Imag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63025" y="1577340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13639800"/>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43</xdr:row>
      <xdr:rowOff>111125</xdr:rowOff>
    </xdr:from>
    <xdr:ext cx="1114425" cy="548368"/>
    <xdr:pic>
      <xdr:nvPicPr>
        <xdr:cNvPr id="16" name="Imag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290988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171450</xdr:rowOff>
    </xdr:from>
    <xdr:ext cx="1781175" cy="538843"/>
    <xdr:pic>
      <xdr:nvPicPr>
        <xdr:cNvPr id="20" name="Imag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63025" y="29251275"/>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63</xdr:row>
      <xdr:rowOff>142875</xdr:rowOff>
    </xdr:from>
    <xdr:ext cx="1114425" cy="548368"/>
    <xdr:pic>
      <xdr:nvPicPr>
        <xdr:cNvPr id="23" name="Image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427005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171450</xdr:rowOff>
    </xdr:from>
    <xdr:ext cx="1781175" cy="538843"/>
    <xdr:pic>
      <xdr:nvPicPr>
        <xdr:cNvPr id="27" name="Image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63025" y="4272915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8" name="Image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40595550"/>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9" name="Imag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40995600"/>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161925</xdr:rowOff>
    </xdr:from>
    <xdr:ext cx="1181100" cy="529318"/>
    <xdr:pic>
      <xdr:nvPicPr>
        <xdr:cNvPr id="32" name="Imag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581650" y="5619750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103</xdr:row>
      <xdr:rowOff>142875</xdr:rowOff>
    </xdr:from>
    <xdr:ext cx="1114425" cy="548368"/>
    <xdr:pic>
      <xdr:nvPicPr>
        <xdr:cNvPr id="37" name="Image 3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161925</xdr:rowOff>
    </xdr:from>
    <xdr:ext cx="1181100" cy="529318"/>
    <xdr:pic>
      <xdr:nvPicPr>
        <xdr:cNvPr id="38" name="Image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152400</xdr:rowOff>
    </xdr:from>
    <xdr:ext cx="1724025" cy="548368"/>
    <xdr:pic>
      <xdr:nvPicPr>
        <xdr:cNvPr id="39" name="Image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125</xdr:row>
      <xdr:rowOff>142875</xdr:rowOff>
    </xdr:from>
    <xdr:ext cx="1114425" cy="548368"/>
    <xdr:pic>
      <xdr:nvPicPr>
        <xdr:cNvPr id="42" name="Image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829341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125</xdr:row>
      <xdr:rowOff>95250</xdr:rowOff>
    </xdr:from>
    <xdr:ext cx="1057275" cy="595993"/>
    <xdr:pic>
      <xdr:nvPicPr>
        <xdr:cNvPr id="43" name="Image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934950" y="828865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125</xdr:row>
      <xdr:rowOff>161925</xdr:rowOff>
    </xdr:from>
    <xdr:ext cx="1181100" cy="529318"/>
    <xdr:pic>
      <xdr:nvPicPr>
        <xdr:cNvPr id="44" name="Image 43">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581650" y="829532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125</xdr:row>
      <xdr:rowOff>152400</xdr:rowOff>
    </xdr:from>
    <xdr:ext cx="1724025" cy="548368"/>
    <xdr:pic>
      <xdr:nvPicPr>
        <xdr:cNvPr id="45" name="Image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8294370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125</xdr:row>
      <xdr:rowOff>171450</xdr:rowOff>
    </xdr:from>
    <xdr:ext cx="1781175" cy="538843"/>
    <xdr:pic>
      <xdr:nvPicPr>
        <xdr:cNvPr id="46" name="Image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63025" y="8296275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122</xdr:row>
      <xdr:rowOff>187666</xdr:rowOff>
    </xdr:from>
    <xdr:ext cx="914400" cy="1321254"/>
    <xdr:pic>
      <xdr:nvPicPr>
        <xdr:cNvPr id="47" name="Image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81054916"/>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122</xdr:row>
      <xdr:rowOff>587716</xdr:rowOff>
    </xdr:from>
    <xdr:ext cx="409575" cy="759279"/>
    <xdr:pic>
      <xdr:nvPicPr>
        <xdr:cNvPr id="48" name="Image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81454966"/>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1437839</xdr:colOff>
      <xdr:row>0</xdr:row>
      <xdr:rowOff>25744</xdr:rowOff>
    </xdr:from>
    <xdr:to>
      <xdr:col>9</xdr:col>
      <xdr:colOff>3416539</xdr:colOff>
      <xdr:row>1</xdr:row>
      <xdr:rowOff>48398</xdr:rowOff>
    </xdr:to>
    <xdr:pic>
      <xdr:nvPicPr>
        <xdr:cNvPr id="49" name="Image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906439" y="25744"/>
          <a:ext cx="1978700" cy="746554"/>
        </a:xfrm>
        <a:prstGeom prst="rect">
          <a:avLst/>
        </a:prstGeom>
      </xdr:spPr>
    </xdr:pic>
    <xdr:clientData/>
  </xdr:twoCellAnchor>
  <xdr:twoCellAnchor editAs="oneCell">
    <xdr:from>
      <xdr:col>9</xdr:col>
      <xdr:colOff>1415878</xdr:colOff>
      <xdr:row>20</xdr:row>
      <xdr:rowOff>25743</xdr:rowOff>
    </xdr:from>
    <xdr:to>
      <xdr:col>9</xdr:col>
      <xdr:colOff>3394578</xdr:colOff>
      <xdr:row>21</xdr:row>
      <xdr:rowOff>48397</xdr:rowOff>
    </xdr:to>
    <xdr:pic>
      <xdr:nvPicPr>
        <xdr:cNvPr id="50" name="Image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884478" y="13503618"/>
          <a:ext cx="1978700" cy="746554"/>
        </a:xfrm>
        <a:prstGeom prst="rect">
          <a:avLst/>
        </a:prstGeom>
      </xdr:spPr>
    </xdr:pic>
    <xdr:clientData/>
  </xdr:twoCellAnchor>
  <xdr:twoCellAnchor editAs="oneCell">
    <xdr:from>
      <xdr:col>9</xdr:col>
      <xdr:colOff>1364392</xdr:colOff>
      <xdr:row>40</xdr:row>
      <xdr:rowOff>77230</xdr:rowOff>
    </xdr:from>
    <xdr:to>
      <xdr:col>9</xdr:col>
      <xdr:colOff>3343092</xdr:colOff>
      <xdr:row>41</xdr:row>
      <xdr:rowOff>99884</xdr:rowOff>
    </xdr:to>
    <xdr:pic>
      <xdr:nvPicPr>
        <xdr:cNvPr id="51" name="Image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832992" y="27032980"/>
          <a:ext cx="1978700" cy="746554"/>
        </a:xfrm>
        <a:prstGeom prst="rect">
          <a:avLst/>
        </a:prstGeom>
      </xdr:spPr>
    </xdr:pic>
    <xdr:clientData/>
  </xdr:twoCellAnchor>
  <xdr:twoCellAnchor editAs="oneCell">
    <xdr:from>
      <xdr:col>9</xdr:col>
      <xdr:colOff>1364392</xdr:colOff>
      <xdr:row>60</xdr:row>
      <xdr:rowOff>154459</xdr:rowOff>
    </xdr:from>
    <xdr:to>
      <xdr:col>9</xdr:col>
      <xdr:colOff>3343092</xdr:colOff>
      <xdr:row>61</xdr:row>
      <xdr:rowOff>177113</xdr:rowOff>
    </xdr:to>
    <xdr:pic>
      <xdr:nvPicPr>
        <xdr:cNvPr id="52" name="Image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832992" y="40588084"/>
          <a:ext cx="1978700" cy="746554"/>
        </a:xfrm>
        <a:prstGeom prst="rect">
          <a:avLst/>
        </a:prstGeom>
      </xdr:spPr>
    </xdr:pic>
    <xdr:clientData/>
  </xdr:twoCellAnchor>
  <xdr:twoCellAnchor editAs="oneCell">
    <xdr:from>
      <xdr:col>9</xdr:col>
      <xdr:colOff>1390135</xdr:colOff>
      <xdr:row>80</xdr:row>
      <xdr:rowOff>154459</xdr:rowOff>
    </xdr:from>
    <xdr:to>
      <xdr:col>9</xdr:col>
      <xdr:colOff>3368835</xdr:colOff>
      <xdr:row>81</xdr:row>
      <xdr:rowOff>177113</xdr:rowOff>
    </xdr:to>
    <xdr:pic>
      <xdr:nvPicPr>
        <xdr:cNvPr id="53" name="Image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858735" y="54065959"/>
          <a:ext cx="1978700" cy="746554"/>
        </a:xfrm>
        <a:prstGeom prst="rect">
          <a:avLst/>
        </a:prstGeom>
      </xdr:spPr>
    </xdr:pic>
    <xdr:clientData/>
  </xdr:twoCellAnchor>
  <xdr:twoCellAnchor editAs="oneCell">
    <xdr:from>
      <xdr:col>9</xdr:col>
      <xdr:colOff>1364392</xdr:colOff>
      <xdr:row>100</xdr:row>
      <xdr:rowOff>51487</xdr:rowOff>
    </xdr:from>
    <xdr:to>
      <xdr:col>9</xdr:col>
      <xdr:colOff>3343092</xdr:colOff>
      <xdr:row>100</xdr:row>
      <xdr:rowOff>798041</xdr:rowOff>
    </xdr:to>
    <xdr:pic>
      <xdr:nvPicPr>
        <xdr:cNvPr id="54" name="Image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832992" y="67440862"/>
          <a:ext cx="1978700" cy="746554"/>
        </a:xfrm>
        <a:prstGeom prst="rect">
          <a:avLst/>
        </a:prstGeom>
      </xdr:spPr>
    </xdr:pic>
    <xdr:clientData/>
  </xdr:twoCellAnchor>
  <xdr:twoCellAnchor editAs="oneCell">
    <xdr:from>
      <xdr:col>9</xdr:col>
      <xdr:colOff>1415879</xdr:colOff>
      <xdr:row>122</xdr:row>
      <xdr:rowOff>77230</xdr:rowOff>
    </xdr:from>
    <xdr:to>
      <xdr:col>9</xdr:col>
      <xdr:colOff>3394579</xdr:colOff>
      <xdr:row>122</xdr:row>
      <xdr:rowOff>823784</xdr:rowOff>
    </xdr:to>
    <xdr:pic>
      <xdr:nvPicPr>
        <xdr:cNvPr id="55" name="Image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884479" y="80944480"/>
          <a:ext cx="1978700" cy="746554"/>
        </a:xfrm>
        <a:prstGeom prst="rect">
          <a:avLst/>
        </a:prstGeom>
      </xdr:spPr>
    </xdr:pic>
    <xdr:clientData/>
  </xdr:twoCellAnchor>
  <xdr:twoCellAnchor editAs="oneCell">
    <xdr:from>
      <xdr:col>7</xdr:col>
      <xdr:colOff>3380686</xdr:colOff>
      <xdr:row>125</xdr:row>
      <xdr:rowOff>24386</xdr:rowOff>
    </xdr:from>
    <xdr:to>
      <xdr:col>9</xdr:col>
      <xdr:colOff>810068</xdr:colOff>
      <xdr:row>128</xdr:row>
      <xdr:rowOff>219736</xdr:rowOff>
    </xdr:to>
    <xdr:pic>
      <xdr:nvPicPr>
        <xdr:cNvPr id="57" name="Image 1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rot="20316627">
          <a:off x="15191686" y="82542636"/>
          <a:ext cx="1112382" cy="108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147</xdr:row>
      <xdr:rowOff>142875</xdr:rowOff>
    </xdr:from>
    <xdr:ext cx="1114425" cy="548368"/>
    <xdr:pic>
      <xdr:nvPicPr>
        <xdr:cNvPr id="58" name="Image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3100" y="9641205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147</xdr:row>
      <xdr:rowOff>95250</xdr:rowOff>
    </xdr:from>
    <xdr:ext cx="1057275" cy="595993"/>
    <xdr:pic>
      <xdr:nvPicPr>
        <xdr:cNvPr id="59" name="Image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934950" y="96364425"/>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147</xdr:row>
      <xdr:rowOff>161925</xdr:rowOff>
    </xdr:from>
    <xdr:ext cx="1181100" cy="529318"/>
    <xdr:pic>
      <xdr:nvPicPr>
        <xdr:cNvPr id="60" name="Image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581650" y="9643110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147</xdr:row>
      <xdr:rowOff>152400</xdr:rowOff>
    </xdr:from>
    <xdr:ext cx="1724025" cy="548368"/>
    <xdr:pic>
      <xdr:nvPicPr>
        <xdr:cNvPr id="61" name="Image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316325" y="964215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147</xdr:row>
      <xdr:rowOff>171450</xdr:rowOff>
    </xdr:from>
    <xdr:ext cx="1781175" cy="538843"/>
    <xdr:pic>
      <xdr:nvPicPr>
        <xdr:cNvPr id="62" name="Image 61">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63025" y="96440625"/>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144</xdr:row>
      <xdr:rowOff>187666</xdr:rowOff>
    </xdr:from>
    <xdr:ext cx="914400" cy="1321254"/>
    <xdr:pic>
      <xdr:nvPicPr>
        <xdr:cNvPr id="63" name="Image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04925" y="94532791"/>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144</xdr:row>
      <xdr:rowOff>587716</xdr:rowOff>
    </xdr:from>
    <xdr:ext cx="409575" cy="759279"/>
    <xdr:pic>
      <xdr:nvPicPr>
        <xdr:cNvPr id="64" name="Image 63">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28850" y="94932841"/>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1415879</xdr:colOff>
      <xdr:row>144</xdr:row>
      <xdr:rowOff>77230</xdr:rowOff>
    </xdr:from>
    <xdr:ext cx="1978700" cy="746554"/>
    <xdr:pic>
      <xdr:nvPicPr>
        <xdr:cNvPr id="65" name="Image 64">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6884479" y="94422355"/>
          <a:ext cx="1978700" cy="746554"/>
        </a:xfrm>
        <a:prstGeom prst="rect">
          <a:avLst/>
        </a:prstGeom>
      </xdr:spPr>
    </xdr:pic>
    <xdr:clientData/>
  </xdr:oneCellAnchor>
  <xdr:oneCellAnchor>
    <xdr:from>
      <xdr:col>7</xdr:col>
      <xdr:colOff>1960566</xdr:colOff>
      <xdr:row>18</xdr:row>
      <xdr:rowOff>71439</xdr:rowOff>
    </xdr:from>
    <xdr:ext cx="426717" cy="333373"/>
    <xdr:pic>
      <xdr:nvPicPr>
        <xdr:cNvPr id="66" name="BIOE" descr="Logo AB Européen">
          <a:extLst>
            <a:ext uri="{FF2B5EF4-FFF2-40B4-BE49-F238E27FC236}">
              <a16:creationId xmlns:a16="http://schemas.microsoft.com/office/drawing/2014/main" xmlns="" id="{00000000-0008-0000-0000-00004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1161573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19</xdr:row>
      <xdr:rowOff>168988</xdr:rowOff>
    </xdr:to>
    <xdr:pic>
      <xdr:nvPicPr>
        <xdr:cNvPr id="67" name="Image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xmlns="" id="{00000000-0008-0000-0000-00004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xmlns="" id="{00000000-0008-0000-00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xmlns="" id="{00000000-0008-0000-00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17947</xdr:rowOff>
    </xdr:to>
    <xdr:sp macro="" textlink="">
      <xdr:nvSpPr>
        <xdr:cNvPr id="72" name="ZoneTexte 4">
          <a:extLst>
            <a:ext uri="{FF2B5EF4-FFF2-40B4-BE49-F238E27FC236}">
              <a16:creationId xmlns:a16="http://schemas.microsoft.com/office/drawing/2014/main" xmlns="" id="{00000000-0008-0000-0000-000048000000}"/>
            </a:ext>
          </a:extLst>
        </xdr:cNvPr>
        <xdr:cNvSpPr txBox="1"/>
      </xdr:nvSpPr>
      <xdr:spPr>
        <a:xfrm>
          <a:off x="11425241" y="123062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xmlns="" id="{00000000-0008-0000-00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19</xdr:row>
      <xdr:rowOff>23812</xdr:rowOff>
    </xdr:to>
    <xdr:pic>
      <xdr:nvPicPr>
        <xdr:cNvPr id="75" name="Image 74" descr="Afficher l’image source">
          <a:extLst>
            <a:ext uri="{FF2B5EF4-FFF2-40B4-BE49-F238E27FC236}">
              <a16:creationId xmlns:a16="http://schemas.microsoft.com/office/drawing/2014/main" xmlns="" id="{00000000-0008-0000-0000-00004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xmlns="" id="{00000000-0008-0000-00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xmlns="" id="{00000000-0008-0000-00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xmlns="" id="{00000000-0008-0000-0000-00004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168988</xdr:rowOff>
    </xdr:to>
    <xdr:pic>
      <xdr:nvPicPr>
        <xdr:cNvPr id="79" name="Image 78">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xmlns="" id="{00000000-0008-0000-0000-00005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xmlns="" id="{00000000-0008-0000-00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xmlns="" id="{00000000-0008-0000-00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83" name="Image 15">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25698255"/>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17947</xdr:rowOff>
    </xdr:to>
    <xdr:sp macro="" textlink="">
      <xdr:nvSpPr>
        <xdr:cNvPr id="84" name="ZoneTexte 4">
          <a:extLst>
            <a:ext uri="{FF2B5EF4-FFF2-40B4-BE49-F238E27FC236}">
              <a16:creationId xmlns:a16="http://schemas.microsoft.com/office/drawing/2014/main" xmlns="" id="{00000000-0008-0000-0000-000054000000}"/>
            </a:ext>
          </a:extLst>
        </xdr:cNvPr>
        <xdr:cNvSpPr txBox="1"/>
      </xdr:nvSpPr>
      <xdr:spPr>
        <a:xfrm>
          <a:off x="11425241" y="257841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xmlns="" id="{00000000-0008-0000-0000-00005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xmlns="" id="{00000000-0008-0000-00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39</xdr:row>
      <xdr:rowOff>23812</xdr:rowOff>
    </xdr:to>
    <xdr:pic>
      <xdr:nvPicPr>
        <xdr:cNvPr id="87" name="Image 86" descr="Afficher l’image source">
          <a:extLst>
            <a:ext uri="{FF2B5EF4-FFF2-40B4-BE49-F238E27FC236}">
              <a16:creationId xmlns:a16="http://schemas.microsoft.com/office/drawing/2014/main" xmlns="" id="{00000000-0008-0000-0000-00005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xmlns="" id="{00000000-0008-0000-00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89" name="ZoneTexte 4">
          <a:extLst>
            <a:ext uri="{FF2B5EF4-FFF2-40B4-BE49-F238E27FC236}">
              <a16:creationId xmlns:a16="http://schemas.microsoft.com/office/drawing/2014/main" xmlns="" id="{00000000-0008-0000-0000-000059000000}"/>
            </a:ext>
          </a:extLst>
        </xdr:cNvPr>
        <xdr:cNvSpPr txBox="1"/>
      </xdr:nvSpPr>
      <xdr:spPr>
        <a:xfrm>
          <a:off x="8115311" y="257365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xmlns="" id="{00000000-0008-0000-0000-00005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168988</xdr:rowOff>
    </xdr:to>
    <xdr:pic>
      <xdr:nvPicPr>
        <xdr:cNvPr id="91" name="Image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xmlns="" id="{00000000-0008-0000-0000-00005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xmlns="" id="{00000000-0008-0000-00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xmlns="" id="{00000000-0008-0000-00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17947</xdr:rowOff>
    </xdr:to>
    <xdr:sp macro="" textlink="">
      <xdr:nvSpPr>
        <xdr:cNvPr id="96" name="ZoneTexte 4">
          <a:extLst>
            <a:ext uri="{FF2B5EF4-FFF2-40B4-BE49-F238E27FC236}">
              <a16:creationId xmlns:a16="http://schemas.microsoft.com/office/drawing/2014/main" xmlns="" id="{00000000-0008-0000-0000-000060000000}"/>
            </a:ext>
          </a:extLst>
        </xdr:cNvPr>
        <xdr:cNvSpPr txBox="1"/>
      </xdr:nvSpPr>
      <xdr:spPr>
        <a:xfrm>
          <a:off x="11425241" y="392620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xmlns="" id="{00000000-0008-0000-0000-000061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xmlns="" id="{00000000-0008-0000-00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59</xdr:row>
      <xdr:rowOff>23812</xdr:rowOff>
    </xdr:to>
    <xdr:pic>
      <xdr:nvPicPr>
        <xdr:cNvPr id="99" name="Image 98" descr="Afficher l’image source">
          <a:extLst>
            <a:ext uri="{FF2B5EF4-FFF2-40B4-BE49-F238E27FC236}">
              <a16:creationId xmlns:a16="http://schemas.microsoft.com/office/drawing/2014/main" xmlns="" id="{00000000-0008-0000-0000-00006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xmlns="" id="{00000000-0008-0000-00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xmlns="" id="{00000000-0008-0000-00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xmlns="" id="{00000000-0008-0000-0000-00006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168988</xdr:rowOff>
    </xdr:to>
    <xdr:pic>
      <xdr:nvPicPr>
        <xdr:cNvPr id="103" name="Image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xmlns="" id="{00000000-0008-0000-0000-00006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xmlns="" id="{00000000-0008-0000-00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xmlns="" id="{00000000-0008-0000-00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17947</xdr:rowOff>
    </xdr:to>
    <xdr:sp macro="" textlink="">
      <xdr:nvSpPr>
        <xdr:cNvPr id="108" name="ZoneTexte 4">
          <a:extLst>
            <a:ext uri="{FF2B5EF4-FFF2-40B4-BE49-F238E27FC236}">
              <a16:creationId xmlns:a16="http://schemas.microsoft.com/office/drawing/2014/main" xmlns="" id="{00000000-0008-0000-0000-00006C000000}"/>
            </a:ext>
          </a:extLst>
        </xdr:cNvPr>
        <xdr:cNvSpPr txBox="1"/>
      </xdr:nvSpPr>
      <xdr:spPr>
        <a:xfrm>
          <a:off x="11425241" y="527399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xmlns="" id="{00000000-0008-0000-0000-00006D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xmlns="" id="{00000000-0008-0000-00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79</xdr:row>
      <xdr:rowOff>23812</xdr:rowOff>
    </xdr:to>
    <xdr:pic>
      <xdr:nvPicPr>
        <xdr:cNvPr id="111" name="Image 110" descr="Afficher l’image source">
          <a:extLst>
            <a:ext uri="{FF2B5EF4-FFF2-40B4-BE49-F238E27FC236}">
              <a16:creationId xmlns:a16="http://schemas.microsoft.com/office/drawing/2014/main" xmlns="" id="{00000000-0008-0000-0000-00006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xmlns="" id="{00000000-0008-0000-00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xmlns="" id="{00000000-0008-0000-00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xmlns="" id="{00000000-0008-0000-0000-00007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168988</xdr:rowOff>
    </xdr:to>
    <xdr:pic>
      <xdr:nvPicPr>
        <xdr:cNvPr id="115" name="Image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xmlns="" id="{00000000-0008-0000-0000-00007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xmlns="" id="{00000000-0008-0000-00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xmlns="" id="{00000000-0008-0000-00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17947</xdr:rowOff>
    </xdr:to>
    <xdr:sp macro="" textlink="">
      <xdr:nvSpPr>
        <xdr:cNvPr id="120" name="ZoneTexte 4">
          <a:extLst>
            <a:ext uri="{FF2B5EF4-FFF2-40B4-BE49-F238E27FC236}">
              <a16:creationId xmlns:a16="http://schemas.microsoft.com/office/drawing/2014/main" xmlns="" id="{00000000-0008-0000-0000-000078000000}"/>
            </a:ext>
          </a:extLst>
        </xdr:cNvPr>
        <xdr:cNvSpPr txBox="1"/>
      </xdr:nvSpPr>
      <xdr:spPr>
        <a:xfrm>
          <a:off x="11425241" y="662177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xmlns="" id="{00000000-0008-0000-0000-00007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xmlns="" id="{00000000-0008-0000-00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99</xdr:row>
      <xdr:rowOff>23812</xdr:rowOff>
    </xdr:to>
    <xdr:pic>
      <xdr:nvPicPr>
        <xdr:cNvPr id="123" name="Image 122" descr="Afficher l’image source">
          <a:extLst>
            <a:ext uri="{FF2B5EF4-FFF2-40B4-BE49-F238E27FC236}">
              <a16:creationId xmlns:a16="http://schemas.microsoft.com/office/drawing/2014/main" xmlns="" id="{00000000-0008-0000-0000-00007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xmlns="" id="{00000000-0008-0000-00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xmlns="" id="{00000000-0008-0000-00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119</xdr:row>
      <xdr:rowOff>71439</xdr:rowOff>
    </xdr:from>
    <xdr:ext cx="426717" cy="333373"/>
    <xdr:pic>
      <xdr:nvPicPr>
        <xdr:cNvPr id="126" name="BIOE" descr="Logo AB Européen">
          <a:extLst>
            <a:ext uri="{FF2B5EF4-FFF2-40B4-BE49-F238E27FC236}">
              <a16:creationId xmlns:a16="http://schemas.microsoft.com/office/drawing/2014/main" xmlns="" id="{00000000-0008-0000-0000-00007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119</xdr:row>
      <xdr:rowOff>484188</xdr:rowOff>
    </xdr:from>
    <xdr:to>
      <xdr:col>4</xdr:col>
      <xdr:colOff>65806</xdr:colOff>
      <xdr:row>120</xdr:row>
      <xdr:rowOff>168988</xdr:rowOff>
    </xdr:to>
    <xdr:pic>
      <xdr:nvPicPr>
        <xdr:cNvPr id="127" name="Image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28" name="Image 127" descr="Afficher l’image source">
          <a:extLst>
            <a:ext uri="{FF2B5EF4-FFF2-40B4-BE49-F238E27FC236}">
              <a16:creationId xmlns:a16="http://schemas.microsoft.com/office/drawing/2014/main" xmlns="" id="{00000000-0008-0000-0000-00008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119</xdr:row>
      <xdr:rowOff>166686</xdr:rowOff>
    </xdr:from>
    <xdr:to>
      <xdr:col>5</xdr:col>
      <xdr:colOff>1593948</xdr:colOff>
      <xdr:row>119</xdr:row>
      <xdr:rowOff>446571</xdr:rowOff>
    </xdr:to>
    <xdr:sp macro="" textlink="">
      <xdr:nvSpPr>
        <xdr:cNvPr id="129" name="ZoneTexte 4">
          <a:extLst>
            <a:ext uri="{FF2B5EF4-FFF2-40B4-BE49-F238E27FC236}">
              <a16:creationId xmlns:a16="http://schemas.microsoft.com/office/drawing/2014/main" xmlns="" id="{00000000-0008-0000-00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119</xdr:row>
      <xdr:rowOff>134938</xdr:rowOff>
    </xdr:from>
    <xdr:to>
      <xdr:col>9</xdr:col>
      <xdr:colOff>819151</xdr:colOff>
      <xdr:row>119</xdr:row>
      <xdr:rowOff>414823</xdr:rowOff>
    </xdr:to>
    <xdr:sp macro="" textlink="">
      <xdr:nvSpPr>
        <xdr:cNvPr id="130" name="ZoneTexte 4">
          <a:extLst>
            <a:ext uri="{FF2B5EF4-FFF2-40B4-BE49-F238E27FC236}">
              <a16:creationId xmlns:a16="http://schemas.microsoft.com/office/drawing/2014/main" xmlns="" id="{00000000-0008-0000-00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119</xdr:row>
      <xdr:rowOff>676080</xdr:rowOff>
    </xdr:from>
    <xdr:ext cx="432395" cy="432395"/>
    <xdr:pic>
      <xdr:nvPicPr>
        <xdr:cNvPr id="131" name="Image 15">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119</xdr:row>
      <xdr:rowOff>761999</xdr:rowOff>
    </xdr:from>
    <xdr:to>
      <xdr:col>7</xdr:col>
      <xdr:colOff>1428753</xdr:colOff>
      <xdr:row>120</xdr:row>
      <xdr:rowOff>17947</xdr:rowOff>
    </xdr:to>
    <xdr:sp macro="" textlink="">
      <xdr:nvSpPr>
        <xdr:cNvPr id="132" name="ZoneTexte 4">
          <a:extLst>
            <a:ext uri="{FF2B5EF4-FFF2-40B4-BE49-F238E27FC236}">
              <a16:creationId xmlns:a16="http://schemas.microsoft.com/office/drawing/2014/main" xmlns="" id="{00000000-0008-0000-0000-000084000000}"/>
            </a:ext>
          </a:extLst>
        </xdr:cNvPr>
        <xdr:cNvSpPr txBox="1"/>
      </xdr:nvSpPr>
      <xdr:spPr>
        <a:xfrm>
          <a:off x="11425241" y="796956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119</xdr:row>
      <xdr:rowOff>71440</xdr:rowOff>
    </xdr:from>
    <xdr:to>
      <xdr:col>5</xdr:col>
      <xdr:colOff>3188449</xdr:colOff>
      <xdr:row>119</xdr:row>
      <xdr:rowOff>547690</xdr:rowOff>
    </xdr:to>
    <xdr:pic>
      <xdr:nvPicPr>
        <xdr:cNvPr id="133" name="Image 286">
          <a:extLst>
            <a:ext uri="{FF2B5EF4-FFF2-40B4-BE49-F238E27FC236}">
              <a16:creationId xmlns:a16="http://schemas.microsoft.com/office/drawing/2014/main" xmlns="" id="{00000000-0008-0000-0000-00008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119</xdr:row>
      <xdr:rowOff>142875</xdr:rowOff>
    </xdr:from>
    <xdr:to>
      <xdr:col>7</xdr:col>
      <xdr:colOff>1287459</xdr:colOff>
      <xdr:row>119</xdr:row>
      <xdr:rowOff>610311</xdr:rowOff>
    </xdr:to>
    <xdr:sp macro="" textlink="">
      <xdr:nvSpPr>
        <xdr:cNvPr id="134" name="ZoneTexte 4">
          <a:extLst>
            <a:ext uri="{FF2B5EF4-FFF2-40B4-BE49-F238E27FC236}">
              <a16:creationId xmlns:a16="http://schemas.microsoft.com/office/drawing/2014/main" xmlns="" id="{00000000-0008-0000-00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119</xdr:row>
      <xdr:rowOff>523875</xdr:rowOff>
    </xdr:from>
    <xdr:to>
      <xdr:col>7</xdr:col>
      <xdr:colOff>2452692</xdr:colOff>
      <xdr:row>120</xdr:row>
      <xdr:rowOff>23812</xdr:rowOff>
    </xdr:to>
    <xdr:pic>
      <xdr:nvPicPr>
        <xdr:cNvPr id="135" name="Image 134" descr="Afficher l’image source">
          <a:extLst>
            <a:ext uri="{FF2B5EF4-FFF2-40B4-BE49-F238E27FC236}">
              <a16:creationId xmlns:a16="http://schemas.microsoft.com/office/drawing/2014/main" xmlns="" id="{00000000-0008-0000-0000-00008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119</xdr:row>
      <xdr:rowOff>619126</xdr:rowOff>
    </xdr:from>
    <xdr:to>
      <xdr:col>9</xdr:col>
      <xdr:colOff>858842</xdr:colOff>
      <xdr:row>119</xdr:row>
      <xdr:rowOff>899011</xdr:rowOff>
    </xdr:to>
    <xdr:sp macro="" textlink="">
      <xdr:nvSpPr>
        <xdr:cNvPr id="136" name="ZoneTexte 4">
          <a:extLst>
            <a:ext uri="{FF2B5EF4-FFF2-40B4-BE49-F238E27FC236}">
              <a16:creationId xmlns:a16="http://schemas.microsoft.com/office/drawing/2014/main" xmlns="" id="{00000000-0008-0000-00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119</xdr:row>
      <xdr:rowOff>714374</xdr:rowOff>
    </xdr:from>
    <xdr:to>
      <xdr:col>5</xdr:col>
      <xdr:colOff>2476511</xdr:colOff>
      <xdr:row>119</xdr:row>
      <xdr:rowOff>1000123</xdr:rowOff>
    </xdr:to>
    <xdr:sp macro="" textlink="">
      <xdr:nvSpPr>
        <xdr:cNvPr id="137" name="ZoneTexte 4">
          <a:extLst>
            <a:ext uri="{FF2B5EF4-FFF2-40B4-BE49-F238E27FC236}">
              <a16:creationId xmlns:a16="http://schemas.microsoft.com/office/drawing/2014/main" xmlns="" id="{00000000-0008-0000-00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141</xdr:row>
      <xdr:rowOff>130239</xdr:rowOff>
    </xdr:from>
    <xdr:ext cx="839462" cy="839462"/>
    <xdr:pic>
      <xdr:nvPicPr>
        <xdr:cNvPr id="138" name="Image 16">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75100" y="92541789"/>
          <a:ext cx="839462" cy="8394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2287289</xdr:colOff>
      <xdr:row>141</xdr:row>
      <xdr:rowOff>104903</xdr:rowOff>
    </xdr:from>
    <xdr:ext cx="879774" cy="865356"/>
    <xdr:pic>
      <xdr:nvPicPr>
        <xdr:cNvPr id="139" name="Image 43">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3049289" y="92516453"/>
          <a:ext cx="879774" cy="8653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333377</xdr:colOff>
      <xdr:row>141</xdr:row>
      <xdr:rowOff>79160</xdr:rowOff>
    </xdr:from>
    <xdr:ext cx="904873" cy="891668"/>
    <xdr:pic>
      <xdr:nvPicPr>
        <xdr:cNvPr id="140" name="Image 44">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772027" y="92490710"/>
          <a:ext cx="904873" cy="8916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141</xdr:row>
      <xdr:rowOff>71439</xdr:rowOff>
    </xdr:from>
    <xdr:ext cx="426717" cy="333373"/>
    <xdr:pic>
      <xdr:nvPicPr>
        <xdr:cNvPr id="141" name="BIOE" descr="Logo AB Européen">
          <a:extLst>
            <a:ext uri="{FF2B5EF4-FFF2-40B4-BE49-F238E27FC236}">
              <a16:creationId xmlns:a16="http://schemas.microsoft.com/office/drawing/2014/main" xmlns="" id="{00000000-0008-0000-0000-00008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9248298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141</xdr:row>
      <xdr:rowOff>484188</xdr:rowOff>
    </xdr:from>
    <xdr:ext cx="542049" cy="708737"/>
    <xdr:pic>
      <xdr:nvPicPr>
        <xdr:cNvPr id="142" name="Image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92895738"/>
          <a:ext cx="542049" cy="708737"/>
        </a:xfrm>
        <a:prstGeom prst="rect">
          <a:avLst/>
        </a:prstGeom>
      </xdr:spPr>
    </xdr:pic>
    <xdr:clientData/>
  </xdr:oneCellAnchor>
  <xdr:oneCellAnchor>
    <xdr:from>
      <xdr:col>3</xdr:col>
      <xdr:colOff>2960694</xdr:colOff>
      <xdr:row>141</xdr:row>
      <xdr:rowOff>95250</xdr:rowOff>
    </xdr:from>
    <xdr:ext cx="508000" cy="371348"/>
    <xdr:pic>
      <xdr:nvPicPr>
        <xdr:cNvPr id="143" name="Image 142" descr="Afficher l’image source">
          <a:extLst>
            <a:ext uri="{FF2B5EF4-FFF2-40B4-BE49-F238E27FC236}">
              <a16:creationId xmlns:a16="http://schemas.microsoft.com/office/drawing/2014/main" xmlns="" id="{00000000-0008-0000-0000-00008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9250680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141</xdr:row>
      <xdr:rowOff>166686</xdr:rowOff>
    </xdr:from>
    <xdr:to>
      <xdr:col>5</xdr:col>
      <xdr:colOff>1593948</xdr:colOff>
      <xdr:row>141</xdr:row>
      <xdr:rowOff>446571</xdr:rowOff>
    </xdr:to>
    <xdr:sp macro="" textlink="">
      <xdr:nvSpPr>
        <xdr:cNvPr id="144" name="ZoneTexte 4">
          <a:extLst>
            <a:ext uri="{FF2B5EF4-FFF2-40B4-BE49-F238E27FC236}">
              <a16:creationId xmlns:a16="http://schemas.microsoft.com/office/drawing/2014/main" xmlns="" id="{00000000-0008-0000-00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141</xdr:row>
      <xdr:rowOff>134938</xdr:rowOff>
    </xdr:from>
    <xdr:to>
      <xdr:col>9</xdr:col>
      <xdr:colOff>819151</xdr:colOff>
      <xdr:row>141</xdr:row>
      <xdr:rowOff>414823</xdr:rowOff>
    </xdr:to>
    <xdr:sp macro="" textlink="">
      <xdr:nvSpPr>
        <xdr:cNvPr id="145" name="ZoneTexte 4">
          <a:extLst>
            <a:ext uri="{FF2B5EF4-FFF2-40B4-BE49-F238E27FC236}">
              <a16:creationId xmlns:a16="http://schemas.microsoft.com/office/drawing/2014/main" xmlns="" id="{00000000-0008-0000-00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141</xdr:row>
      <xdr:rowOff>676080</xdr:rowOff>
    </xdr:from>
    <xdr:ext cx="432395" cy="432395"/>
    <xdr:pic>
      <xdr:nvPicPr>
        <xdr:cNvPr id="146" name="Image 1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930876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141</xdr:row>
      <xdr:rowOff>761999</xdr:rowOff>
    </xdr:from>
    <xdr:to>
      <xdr:col>7</xdr:col>
      <xdr:colOff>1428753</xdr:colOff>
      <xdr:row>142</xdr:row>
      <xdr:rowOff>17947</xdr:rowOff>
    </xdr:to>
    <xdr:sp macro="" textlink="">
      <xdr:nvSpPr>
        <xdr:cNvPr id="147" name="ZoneTexte 4">
          <a:extLst>
            <a:ext uri="{FF2B5EF4-FFF2-40B4-BE49-F238E27FC236}">
              <a16:creationId xmlns:a16="http://schemas.microsoft.com/office/drawing/2014/main" xmlns="" id="{00000000-0008-0000-00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141</xdr:row>
      <xdr:rowOff>71440</xdr:rowOff>
    </xdr:from>
    <xdr:ext cx="521441" cy="476250"/>
    <xdr:pic>
      <xdr:nvPicPr>
        <xdr:cNvPr id="148" name="Image 286">
          <a:extLst>
            <a:ext uri="{FF2B5EF4-FFF2-40B4-BE49-F238E27FC236}">
              <a16:creationId xmlns:a16="http://schemas.microsoft.com/office/drawing/2014/main" xmlns="" id="{00000000-0008-0000-0000-000094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9248299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141</xdr:row>
      <xdr:rowOff>142875</xdr:rowOff>
    </xdr:from>
    <xdr:to>
      <xdr:col>7</xdr:col>
      <xdr:colOff>1287459</xdr:colOff>
      <xdr:row>141</xdr:row>
      <xdr:rowOff>610311</xdr:rowOff>
    </xdr:to>
    <xdr:sp macro="" textlink="">
      <xdr:nvSpPr>
        <xdr:cNvPr id="149" name="ZoneTexte 4">
          <a:extLst>
            <a:ext uri="{FF2B5EF4-FFF2-40B4-BE49-F238E27FC236}">
              <a16:creationId xmlns:a16="http://schemas.microsoft.com/office/drawing/2014/main" xmlns="" id="{00000000-0008-0000-00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141</xdr:row>
      <xdr:rowOff>523875</xdr:rowOff>
    </xdr:from>
    <xdr:ext cx="523874" cy="523874"/>
    <xdr:pic>
      <xdr:nvPicPr>
        <xdr:cNvPr id="150" name="Image 149" descr="Afficher l’image source">
          <a:extLst>
            <a:ext uri="{FF2B5EF4-FFF2-40B4-BE49-F238E27FC236}">
              <a16:creationId xmlns:a16="http://schemas.microsoft.com/office/drawing/2014/main" xmlns="" id="{00000000-0008-0000-0000-00009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92935425"/>
          <a:ext cx="523874" cy="52387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141</xdr:row>
      <xdr:rowOff>619126</xdr:rowOff>
    </xdr:from>
    <xdr:to>
      <xdr:col>9</xdr:col>
      <xdr:colOff>858842</xdr:colOff>
      <xdr:row>141</xdr:row>
      <xdr:rowOff>899011</xdr:rowOff>
    </xdr:to>
    <xdr:sp macro="" textlink="">
      <xdr:nvSpPr>
        <xdr:cNvPr id="151" name="ZoneTexte 4">
          <a:extLst>
            <a:ext uri="{FF2B5EF4-FFF2-40B4-BE49-F238E27FC236}">
              <a16:creationId xmlns:a16="http://schemas.microsoft.com/office/drawing/2014/main" xmlns="" id="{00000000-0008-0000-00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141</xdr:row>
      <xdr:rowOff>714374</xdr:rowOff>
    </xdr:from>
    <xdr:to>
      <xdr:col>5</xdr:col>
      <xdr:colOff>2476511</xdr:colOff>
      <xdr:row>141</xdr:row>
      <xdr:rowOff>1000123</xdr:rowOff>
    </xdr:to>
    <xdr:sp macro="" textlink="">
      <xdr:nvSpPr>
        <xdr:cNvPr id="152" name="ZoneTexte 4">
          <a:extLst>
            <a:ext uri="{FF2B5EF4-FFF2-40B4-BE49-F238E27FC236}">
              <a16:creationId xmlns:a16="http://schemas.microsoft.com/office/drawing/2014/main" xmlns="" id="{00000000-0008-0000-00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163</xdr:row>
      <xdr:rowOff>130239</xdr:rowOff>
    </xdr:from>
    <xdr:ext cx="839462" cy="839462"/>
    <xdr:pic>
      <xdr:nvPicPr>
        <xdr:cNvPr id="153" name="Image 16">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375100" y="106019664"/>
          <a:ext cx="839462" cy="8394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2287289</xdr:colOff>
      <xdr:row>163</xdr:row>
      <xdr:rowOff>104903</xdr:rowOff>
    </xdr:from>
    <xdr:ext cx="879774" cy="865356"/>
    <xdr:pic>
      <xdr:nvPicPr>
        <xdr:cNvPr id="154" name="Image 4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3049289" y="105994328"/>
          <a:ext cx="879774" cy="8653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333377</xdr:colOff>
      <xdr:row>163</xdr:row>
      <xdr:rowOff>79160</xdr:rowOff>
    </xdr:from>
    <xdr:ext cx="904873" cy="891668"/>
    <xdr:pic>
      <xdr:nvPicPr>
        <xdr:cNvPr id="155" name="Image 44">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772027" y="105968585"/>
          <a:ext cx="904873" cy="8916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156" name="BIOE" descr="Logo AB Européen">
          <a:extLst>
            <a:ext uri="{FF2B5EF4-FFF2-40B4-BE49-F238E27FC236}">
              <a16:creationId xmlns:a16="http://schemas.microsoft.com/office/drawing/2014/main" xmlns="" id="{00000000-0008-0000-0000-00009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flipV="1">
          <a:off x="13752516" y="105960864"/>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42049" cy="708737"/>
    <xdr:pic>
      <xdr:nvPicPr>
        <xdr:cNvPr id="157" name="Image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106373613"/>
          <a:ext cx="542049" cy="708737"/>
        </a:xfrm>
        <a:prstGeom prst="rect">
          <a:avLst/>
        </a:prstGeom>
      </xdr:spPr>
    </xdr:pic>
    <xdr:clientData/>
  </xdr:oneCellAnchor>
  <xdr:oneCellAnchor>
    <xdr:from>
      <xdr:col>3</xdr:col>
      <xdr:colOff>2960694</xdr:colOff>
      <xdr:row>163</xdr:row>
      <xdr:rowOff>95250</xdr:rowOff>
    </xdr:from>
    <xdr:ext cx="508000" cy="371348"/>
    <xdr:pic>
      <xdr:nvPicPr>
        <xdr:cNvPr id="158" name="Image 157" descr="Afficher l’image source">
          <a:extLst>
            <a:ext uri="{FF2B5EF4-FFF2-40B4-BE49-F238E27FC236}">
              <a16:creationId xmlns:a16="http://schemas.microsoft.com/office/drawing/2014/main" xmlns="" id="{00000000-0008-0000-0000-00009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10598467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159" name="ZoneTexte 4">
          <a:extLst>
            <a:ext uri="{FF2B5EF4-FFF2-40B4-BE49-F238E27FC236}">
              <a16:creationId xmlns:a16="http://schemas.microsoft.com/office/drawing/2014/main" xmlns="" id="{00000000-0008-0000-00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160" name="ZoneTexte 4">
          <a:extLst>
            <a:ext uri="{FF2B5EF4-FFF2-40B4-BE49-F238E27FC236}">
              <a16:creationId xmlns:a16="http://schemas.microsoft.com/office/drawing/2014/main" xmlns="" id="{00000000-0008-0000-00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161" name="Image 15">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rot="21107098">
          <a:off x="10821854" y="106565505"/>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17947</xdr:rowOff>
    </xdr:to>
    <xdr:sp macro="" textlink="">
      <xdr:nvSpPr>
        <xdr:cNvPr id="162" name="ZoneTexte 4">
          <a:extLst>
            <a:ext uri="{FF2B5EF4-FFF2-40B4-BE49-F238E27FC236}">
              <a16:creationId xmlns:a16="http://schemas.microsoft.com/office/drawing/2014/main" xmlns="" id="{00000000-0008-0000-00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163</xdr:row>
      <xdr:rowOff>71440</xdr:rowOff>
    </xdr:from>
    <xdr:ext cx="521441" cy="476250"/>
    <xdr:pic>
      <xdr:nvPicPr>
        <xdr:cNvPr id="163" name="Image 286">
          <a:extLst>
            <a:ext uri="{FF2B5EF4-FFF2-40B4-BE49-F238E27FC236}">
              <a16:creationId xmlns:a16="http://schemas.microsoft.com/office/drawing/2014/main" xmlns="" id="{00000000-0008-0000-0000-0000A3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82308" y="105960865"/>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164" name="ZoneTexte 4">
          <a:extLst>
            <a:ext uri="{FF2B5EF4-FFF2-40B4-BE49-F238E27FC236}">
              <a16:creationId xmlns:a16="http://schemas.microsoft.com/office/drawing/2014/main" xmlns="" id="{00000000-0008-0000-00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23874"/>
    <xdr:pic>
      <xdr:nvPicPr>
        <xdr:cNvPr id="165" name="Image 164" descr="Afficher l’image source">
          <a:extLst>
            <a:ext uri="{FF2B5EF4-FFF2-40B4-BE49-F238E27FC236}">
              <a16:creationId xmlns:a16="http://schemas.microsoft.com/office/drawing/2014/main" xmlns="" id="{00000000-0008-0000-0000-0000A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3720768" y="106413300"/>
          <a:ext cx="523874" cy="52387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166" name="ZoneTexte 4">
          <a:extLst>
            <a:ext uri="{FF2B5EF4-FFF2-40B4-BE49-F238E27FC236}">
              <a16:creationId xmlns:a16="http://schemas.microsoft.com/office/drawing/2014/main" xmlns="" id="{00000000-0008-0000-00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167" name="ZoneTexte 4">
          <a:extLst>
            <a:ext uri="{FF2B5EF4-FFF2-40B4-BE49-F238E27FC236}">
              <a16:creationId xmlns:a16="http://schemas.microsoft.com/office/drawing/2014/main" xmlns="" id="{00000000-0008-0000-00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79</xdr:row>
      <xdr:rowOff>1327</xdr:rowOff>
    </xdr:to>
    <xdr:pic>
      <xdr:nvPicPr>
        <xdr:cNvPr id="168" name="Image 16">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79</xdr:row>
      <xdr:rowOff>16588</xdr:rowOff>
    </xdr:to>
    <xdr:pic>
      <xdr:nvPicPr>
        <xdr:cNvPr id="169" name="Image 43">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79</xdr:row>
      <xdr:rowOff>40756</xdr:rowOff>
    </xdr:to>
    <xdr:pic>
      <xdr:nvPicPr>
        <xdr:cNvPr id="170" name="Image 44">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168988</xdr:rowOff>
    </xdr:to>
    <xdr:pic>
      <xdr:nvPicPr>
        <xdr:cNvPr id="171" name="Image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2" name="Image 171" descr="Afficher l’image source">
          <a:extLst>
            <a:ext uri="{FF2B5EF4-FFF2-40B4-BE49-F238E27FC236}">
              <a16:creationId xmlns:a16="http://schemas.microsoft.com/office/drawing/2014/main" xmlns="" id="{00000000-0008-0000-0000-0000A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3" name="Image 297">
          <a:extLst>
            <a:ext uri="{FF2B5EF4-FFF2-40B4-BE49-F238E27FC236}">
              <a16:creationId xmlns:a16="http://schemas.microsoft.com/office/drawing/2014/main" xmlns="" id="{00000000-0008-0000-0000-0000A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99</xdr:row>
      <xdr:rowOff>1327</xdr:rowOff>
    </xdr:to>
    <xdr:pic>
      <xdr:nvPicPr>
        <xdr:cNvPr id="174" name="Image 16">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99</xdr:row>
      <xdr:rowOff>16588</xdr:rowOff>
    </xdr:to>
    <xdr:pic>
      <xdr:nvPicPr>
        <xdr:cNvPr id="175" name="Image 43">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99</xdr:row>
      <xdr:rowOff>40756</xdr:rowOff>
    </xdr:to>
    <xdr:pic>
      <xdr:nvPicPr>
        <xdr:cNvPr id="176" name="Image 44">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168988</xdr:rowOff>
    </xdr:to>
    <xdr:pic>
      <xdr:nvPicPr>
        <xdr:cNvPr id="177" name="Image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78" name="Image 177" descr="Afficher l’image source">
          <a:extLst>
            <a:ext uri="{FF2B5EF4-FFF2-40B4-BE49-F238E27FC236}">
              <a16:creationId xmlns:a16="http://schemas.microsoft.com/office/drawing/2014/main" xmlns="" id="{00000000-0008-0000-0000-0000B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79" name="Image 297">
          <a:extLst>
            <a:ext uri="{FF2B5EF4-FFF2-40B4-BE49-F238E27FC236}">
              <a16:creationId xmlns:a16="http://schemas.microsoft.com/office/drawing/2014/main" xmlns="" id="{00000000-0008-0000-0000-0000B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279724</xdr:colOff>
      <xdr:row>119</xdr:row>
      <xdr:rowOff>106427</xdr:rowOff>
    </xdr:from>
    <xdr:to>
      <xdr:col>1</xdr:col>
      <xdr:colOff>1190624</xdr:colOff>
      <xdr:row>120</xdr:row>
      <xdr:rowOff>1327</xdr:rowOff>
    </xdr:to>
    <xdr:pic>
      <xdr:nvPicPr>
        <xdr:cNvPr id="180" name="Image 16">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1763406</xdr:colOff>
      <xdr:row>119</xdr:row>
      <xdr:rowOff>104903</xdr:rowOff>
    </xdr:from>
    <xdr:to>
      <xdr:col>1</xdr:col>
      <xdr:colOff>2714617</xdr:colOff>
      <xdr:row>120</xdr:row>
      <xdr:rowOff>16588</xdr:rowOff>
    </xdr:to>
    <xdr:pic>
      <xdr:nvPicPr>
        <xdr:cNvPr id="181" name="Image 43">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3286121</xdr:colOff>
      <xdr:row>119</xdr:row>
      <xdr:rowOff>79161</xdr:rowOff>
    </xdr:from>
    <xdr:to>
      <xdr:col>3</xdr:col>
      <xdr:colOff>619123</xdr:colOff>
      <xdr:row>120</xdr:row>
      <xdr:rowOff>40756</xdr:rowOff>
    </xdr:to>
    <xdr:pic>
      <xdr:nvPicPr>
        <xdr:cNvPr id="182" name="Image 44">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119</xdr:row>
      <xdr:rowOff>484188</xdr:rowOff>
    </xdr:from>
    <xdr:to>
      <xdr:col>4</xdr:col>
      <xdr:colOff>65806</xdr:colOff>
      <xdr:row>120</xdr:row>
      <xdr:rowOff>168988</xdr:rowOff>
    </xdr:to>
    <xdr:pic>
      <xdr:nvPicPr>
        <xdr:cNvPr id="183" name="Image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84" name="Image 183" descr="Afficher l’image source">
          <a:extLst>
            <a:ext uri="{FF2B5EF4-FFF2-40B4-BE49-F238E27FC236}">
              <a16:creationId xmlns:a16="http://schemas.microsoft.com/office/drawing/2014/main" xmlns="" id="{00000000-0008-0000-0000-0000B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1166802</xdr:colOff>
      <xdr:row>119</xdr:row>
      <xdr:rowOff>71436</xdr:rowOff>
    </xdr:from>
    <xdr:to>
      <xdr:col>3</xdr:col>
      <xdr:colOff>2166935</xdr:colOff>
      <xdr:row>120</xdr:row>
      <xdr:rowOff>47632</xdr:rowOff>
    </xdr:to>
    <xdr:pic>
      <xdr:nvPicPr>
        <xdr:cNvPr id="185" name="Image 297">
          <a:extLst>
            <a:ext uri="{FF2B5EF4-FFF2-40B4-BE49-F238E27FC236}">
              <a16:creationId xmlns:a16="http://schemas.microsoft.com/office/drawing/2014/main" xmlns="" id="{00000000-0008-0000-0000-0000B9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59</xdr:row>
      <xdr:rowOff>1327</xdr:rowOff>
    </xdr:to>
    <xdr:pic>
      <xdr:nvPicPr>
        <xdr:cNvPr id="186" name="Image 16">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59</xdr:row>
      <xdr:rowOff>16588</xdr:rowOff>
    </xdr:to>
    <xdr:pic>
      <xdr:nvPicPr>
        <xdr:cNvPr id="187" name="Image 43">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59</xdr:row>
      <xdr:rowOff>40756</xdr:rowOff>
    </xdr:to>
    <xdr:pic>
      <xdr:nvPicPr>
        <xdr:cNvPr id="188" name="Image 44">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168988</xdr:rowOff>
    </xdr:to>
    <xdr:pic>
      <xdr:nvPicPr>
        <xdr:cNvPr id="189" name="Image 188">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0" name="Image 189" descr="Afficher l’image source">
          <a:extLst>
            <a:ext uri="{FF2B5EF4-FFF2-40B4-BE49-F238E27FC236}">
              <a16:creationId xmlns:a16="http://schemas.microsoft.com/office/drawing/2014/main" xmlns="" id="{00000000-0008-0000-0000-0000B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1" name="Image 297">
          <a:extLst>
            <a:ext uri="{FF2B5EF4-FFF2-40B4-BE49-F238E27FC236}">
              <a16:creationId xmlns:a16="http://schemas.microsoft.com/office/drawing/2014/main" xmlns="" id="{00000000-0008-0000-0000-0000B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39</xdr:row>
      <xdr:rowOff>1327</xdr:rowOff>
    </xdr:to>
    <xdr:pic>
      <xdr:nvPicPr>
        <xdr:cNvPr id="192" name="Image 16">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39</xdr:row>
      <xdr:rowOff>16588</xdr:rowOff>
    </xdr:to>
    <xdr:pic>
      <xdr:nvPicPr>
        <xdr:cNvPr id="193" name="Image 43">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39</xdr:row>
      <xdr:rowOff>40756</xdr:rowOff>
    </xdr:to>
    <xdr:pic>
      <xdr:nvPicPr>
        <xdr:cNvPr id="194" name="Image 44">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168988</xdr:rowOff>
    </xdr:to>
    <xdr:pic>
      <xdr:nvPicPr>
        <xdr:cNvPr id="195" name="Image 194">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6" name="Image 195" descr="Afficher l’image source">
          <a:extLst>
            <a:ext uri="{FF2B5EF4-FFF2-40B4-BE49-F238E27FC236}">
              <a16:creationId xmlns:a16="http://schemas.microsoft.com/office/drawing/2014/main" xmlns="" id="{00000000-0008-0000-0000-0000C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1166802</xdr:colOff>
      <xdr:row>38</xdr:row>
      <xdr:rowOff>71436</xdr:rowOff>
    </xdr:from>
    <xdr:to>
      <xdr:col>3</xdr:col>
      <xdr:colOff>2190750</xdr:colOff>
      <xdr:row>39</xdr:row>
      <xdr:rowOff>71258</xdr:rowOff>
    </xdr:to>
    <xdr:pic>
      <xdr:nvPicPr>
        <xdr:cNvPr id="197" name="Image 297">
          <a:extLst>
            <a:ext uri="{FF2B5EF4-FFF2-40B4-BE49-F238E27FC236}">
              <a16:creationId xmlns:a16="http://schemas.microsoft.com/office/drawing/2014/main" xmlns="" id="{00000000-0008-0000-0000-0000C5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11802" y="24296686"/>
          <a:ext cx="1023948" cy="101582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19</xdr:row>
      <xdr:rowOff>1327</xdr:rowOff>
    </xdr:to>
    <xdr:pic>
      <xdr:nvPicPr>
        <xdr:cNvPr id="198" name="Image 16">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19</xdr:row>
      <xdr:rowOff>16588</xdr:rowOff>
    </xdr:to>
    <xdr:pic>
      <xdr:nvPicPr>
        <xdr:cNvPr id="199" name="Image 43">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19</xdr:row>
      <xdr:rowOff>40756</xdr:rowOff>
    </xdr:to>
    <xdr:pic>
      <xdr:nvPicPr>
        <xdr:cNvPr id="200" name="Image 44">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19</xdr:row>
      <xdr:rowOff>168988</xdr:rowOff>
    </xdr:to>
    <xdr:pic>
      <xdr:nvPicPr>
        <xdr:cNvPr id="201" name="Image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202" name="Image 201" descr="Afficher l’image source">
          <a:extLst>
            <a:ext uri="{FF2B5EF4-FFF2-40B4-BE49-F238E27FC236}">
              <a16:creationId xmlns:a16="http://schemas.microsoft.com/office/drawing/2014/main" xmlns="" id="{00000000-0008-0000-0000-0000C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3" name="Image 297">
          <a:extLst>
            <a:ext uri="{FF2B5EF4-FFF2-40B4-BE49-F238E27FC236}">
              <a16:creationId xmlns:a16="http://schemas.microsoft.com/office/drawing/2014/main" xmlns="" id="{00000000-0008-0000-0000-0000C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833422</xdr:colOff>
      <xdr:row>104</xdr:row>
      <xdr:rowOff>0</xdr:rowOff>
    </xdr:from>
    <xdr:ext cx="1781175" cy="538843"/>
    <xdr:pic>
      <xdr:nvPicPr>
        <xdr:cNvPr id="204" name="Image 203">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104</xdr:row>
      <xdr:rowOff>0</xdr:rowOff>
    </xdr:from>
    <xdr:ext cx="1057275" cy="595993"/>
    <xdr:pic>
      <xdr:nvPicPr>
        <xdr:cNvPr id="205" name="Image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3357564</xdr:colOff>
      <xdr:row>104</xdr:row>
      <xdr:rowOff>238123</xdr:rowOff>
    </xdr:from>
    <xdr:to>
      <xdr:col>9</xdr:col>
      <xdr:colOff>633777</xdr:colOff>
      <xdr:row>106</xdr:row>
      <xdr:rowOff>541628</xdr:rowOff>
    </xdr:to>
    <xdr:pic>
      <xdr:nvPicPr>
        <xdr:cNvPr id="216" name="Image 16">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rot="20316627">
          <a:off x="15149514" y="69751573"/>
          <a:ext cx="952863" cy="102740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128</xdr:row>
      <xdr:rowOff>0</xdr:rowOff>
    </xdr:from>
    <xdr:to>
      <xdr:col>1</xdr:col>
      <xdr:colOff>582784</xdr:colOff>
      <xdr:row>128</xdr:row>
      <xdr:rowOff>762642</xdr:rowOff>
    </xdr:to>
    <xdr:pic>
      <xdr:nvPicPr>
        <xdr:cNvPr id="253" name="Image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62000" y="83715225"/>
          <a:ext cx="582784" cy="762642"/>
        </a:xfrm>
        <a:prstGeom prst="rect">
          <a:avLst/>
        </a:prstGeom>
      </xdr:spPr>
    </xdr:pic>
    <xdr:clientData/>
  </xdr:twoCellAnchor>
  <xdr:twoCellAnchor editAs="oneCell">
    <xdr:from>
      <xdr:col>3</xdr:col>
      <xdr:colOff>309562</xdr:colOff>
      <xdr:row>128</xdr:row>
      <xdr:rowOff>214313</xdr:rowOff>
    </xdr:from>
    <xdr:to>
      <xdr:col>3</xdr:col>
      <xdr:colOff>892346</xdr:colOff>
      <xdr:row>128</xdr:row>
      <xdr:rowOff>976955</xdr:rowOff>
    </xdr:to>
    <xdr:pic>
      <xdr:nvPicPr>
        <xdr:cNvPr id="254" name="Image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4748212" y="83929538"/>
          <a:ext cx="582784" cy="762642"/>
        </a:xfrm>
        <a:prstGeom prst="rect">
          <a:avLst/>
        </a:prstGeom>
      </xdr:spPr>
    </xdr:pic>
    <xdr:clientData/>
  </xdr:twoCellAnchor>
  <xdr:twoCellAnchor editAs="oneCell">
    <xdr:from>
      <xdr:col>3</xdr:col>
      <xdr:colOff>47625</xdr:colOff>
      <xdr:row>131</xdr:row>
      <xdr:rowOff>142876</xdr:rowOff>
    </xdr:from>
    <xdr:to>
      <xdr:col>3</xdr:col>
      <xdr:colOff>630409</xdr:colOff>
      <xdr:row>131</xdr:row>
      <xdr:rowOff>905518</xdr:rowOff>
    </xdr:to>
    <xdr:pic>
      <xdr:nvPicPr>
        <xdr:cNvPr id="256" name="Image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4486275" y="85801201"/>
          <a:ext cx="582784" cy="762642"/>
        </a:xfrm>
        <a:prstGeom prst="rect">
          <a:avLst/>
        </a:prstGeom>
      </xdr:spPr>
    </xdr:pic>
    <xdr:clientData/>
  </xdr:twoCellAnchor>
  <xdr:twoCellAnchor editAs="oneCell">
    <xdr:from>
      <xdr:col>5</xdr:col>
      <xdr:colOff>0</xdr:colOff>
      <xdr:row>131</xdr:row>
      <xdr:rowOff>0</xdr:rowOff>
    </xdr:from>
    <xdr:to>
      <xdr:col>5</xdr:col>
      <xdr:colOff>582784</xdr:colOff>
      <xdr:row>131</xdr:row>
      <xdr:rowOff>762642</xdr:rowOff>
    </xdr:to>
    <xdr:pic>
      <xdr:nvPicPr>
        <xdr:cNvPr id="258" name="Image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8115300" y="85658325"/>
          <a:ext cx="582784" cy="762642"/>
        </a:xfrm>
        <a:prstGeom prst="rect">
          <a:avLst/>
        </a:prstGeom>
      </xdr:spPr>
    </xdr:pic>
    <xdr:clientData/>
  </xdr:twoCellAnchor>
  <xdr:twoCellAnchor editAs="oneCell">
    <xdr:from>
      <xdr:col>5</xdr:col>
      <xdr:colOff>0</xdr:colOff>
      <xdr:row>134</xdr:row>
      <xdr:rowOff>0</xdr:rowOff>
    </xdr:from>
    <xdr:to>
      <xdr:col>5</xdr:col>
      <xdr:colOff>582784</xdr:colOff>
      <xdr:row>134</xdr:row>
      <xdr:rowOff>762642</xdr:rowOff>
    </xdr:to>
    <xdr:pic>
      <xdr:nvPicPr>
        <xdr:cNvPr id="259" name="Image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8115300" y="87477600"/>
          <a:ext cx="582784" cy="762642"/>
        </a:xfrm>
        <a:prstGeom prst="rect">
          <a:avLst/>
        </a:prstGeom>
      </xdr:spPr>
    </xdr:pic>
    <xdr:clientData/>
  </xdr:twoCellAnchor>
  <xdr:twoCellAnchor editAs="oneCell">
    <xdr:from>
      <xdr:col>1</xdr:col>
      <xdr:colOff>142875</xdr:colOff>
      <xdr:row>131</xdr:row>
      <xdr:rowOff>214313</xdr:rowOff>
    </xdr:from>
    <xdr:to>
      <xdr:col>1</xdr:col>
      <xdr:colOff>725659</xdr:colOff>
      <xdr:row>131</xdr:row>
      <xdr:rowOff>976955</xdr:rowOff>
    </xdr:to>
    <xdr:pic>
      <xdr:nvPicPr>
        <xdr:cNvPr id="260" name="Image 259">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904875" y="85872638"/>
          <a:ext cx="582784" cy="762642"/>
        </a:xfrm>
        <a:prstGeom prst="rect">
          <a:avLst/>
        </a:prstGeom>
      </xdr:spPr>
    </xdr:pic>
    <xdr:clientData/>
  </xdr:twoCellAnchor>
  <xdr:twoCellAnchor editAs="oneCell">
    <xdr:from>
      <xdr:col>9</xdr:col>
      <xdr:colOff>0</xdr:colOff>
      <xdr:row>128</xdr:row>
      <xdr:rowOff>0</xdr:rowOff>
    </xdr:from>
    <xdr:to>
      <xdr:col>9</xdr:col>
      <xdr:colOff>582784</xdr:colOff>
      <xdr:row>128</xdr:row>
      <xdr:rowOff>762642</xdr:rowOff>
    </xdr:to>
    <xdr:pic>
      <xdr:nvPicPr>
        <xdr:cNvPr id="265" name="Image 264">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5468600" y="83715225"/>
          <a:ext cx="582784" cy="762642"/>
        </a:xfrm>
        <a:prstGeom prst="rect">
          <a:avLst/>
        </a:prstGeom>
      </xdr:spPr>
    </xdr:pic>
    <xdr:clientData/>
  </xdr:twoCellAnchor>
  <xdr:twoCellAnchor editAs="oneCell">
    <xdr:from>
      <xdr:col>7</xdr:col>
      <xdr:colOff>190500</xdr:colOff>
      <xdr:row>131</xdr:row>
      <xdr:rowOff>238125</xdr:rowOff>
    </xdr:from>
    <xdr:to>
      <xdr:col>7</xdr:col>
      <xdr:colOff>773284</xdr:colOff>
      <xdr:row>131</xdr:row>
      <xdr:rowOff>1000767</xdr:rowOff>
    </xdr:to>
    <xdr:pic>
      <xdr:nvPicPr>
        <xdr:cNvPr id="266" name="Image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1982450" y="85896450"/>
          <a:ext cx="582784" cy="762642"/>
        </a:xfrm>
        <a:prstGeom prst="rect">
          <a:avLst/>
        </a:prstGeom>
      </xdr:spPr>
    </xdr:pic>
    <xdr:clientData/>
  </xdr:twoCellAnchor>
  <xdr:oneCellAnchor>
    <xdr:from>
      <xdr:col>7</xdr:col>
      <xdr:colOff>1143000</xdr:colOff>
      <xdr:row>43</xdr:row>
      <xdr:rowOff>63500</xdr:rowOff>
    </xdr:from>
    <xdr:ext cx="1057275" cy="595993"/>
    <xdr:pic>
      <xdr:nvPicPr>
        <xdr:cNvPr id="287" name="Image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954000" y="290512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582784</xdr:colOff>
      <xdr:row>91</xdr:row>
      <xdr:rowOff>797396</xdr:rowOff>
    </xdr:to>
    <xdr:pic>
      <xdr:nvPicPr>
        <xdr:cNvPr id="286" name="Image 285">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8096250" y="58745438"/>
          <a:ext cx="582784" cy="797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84DB2FBB-F4CF-4706-8B55-D7917BED39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2AC497AE-85DD-4CBB-A0FE-B83B07F26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9B353DE9-4274-45E0-9698-F91DE0ECF9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86518E45-1E1B-46FD-AB12-8FC840F55B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xmlns="" id="{1468DAFB-B7BA-4304-B79D-A226098BB0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AB93D088-84AD-45F3-890C-D4CA1D2D143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678E230F-1533-4978-B10E-487BDDD014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4AEC6447-A038-4D4C-9E86-F900F829C3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329C1EEA-E775-458D-BBD6-D80B8855C9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2DF28797-E444-4513-9977-56B6F62BB9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8455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FD910191-FB6C-456C-9A5E-BABAA1D531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D7A764F9-A3B0-4543-BAF0-C650A9A6D4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4" name="Image 13">
          <a:extLst>
            <a:ext uri="{FF2B5EF4-FFF2-40B4-BE49-F238E27FC236}">
              <a16:creationId xmlns:a16="http://schemas.microsoft.com/office/drawing/2014/main" xmlns="" id="{81171D7C-A7D8-4693-A543-AD5BCD0A8C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5" name="Image 14">
          <a:extLst>
            <a:ext uri="{FF2B5EF4-FFF2-40B4-BE49-F238E27FC236}">
              <a16:creationId xmlns:a16="http://schemas.microsoft.com/office/drawing/2014/main" xmlns="" id="{FDF4ED4F-8B8B-41C1-86C6-229DF87E4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976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6" name="Image 15">
          <a:extLst>
            <a:ext uri="{FF2B5EF4-FFF2-40B4-BE49-F238E27FC236}">
              <a16:creationId xmlns:a16="http://schemas.microsoft.com/office/drawing/2014/main" xmlns="" id="{3DE67008-EA56-45F7-98AC-5F7574ACFA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7" name="Image 16">
          <a:extLst>
            <a:ext uri="{FF2B5EF4-FFF2-40B4-BE49-F238E27FC236}">
              <a16:creationId xmlns:a16="http://schemas.microsoft.com/office/drawing/2014/main" xmlns="" id="{5BD9A083-8A12-46EE-B4AC-94B8F33875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8" name="Image 17">
          <a:extLst>
            <a:ext uri="{FF2B5EF4-FFF2-40B4-BE49-F238E27FC236}">
              <a16:creationId xmlns:a16="http://schemas.microsoft.com/office/drawing/2014/main" xmlns="" id="{1AC66C71-007C-443F-914B-A4A78766E8C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19" name="Image 18">
          <a:extLst>
            <a:ext uri="{FF2B5EF4-FFF2-40B4-BE49-F238E27FC236}">
              <a16:creationId xmlns:a16="http://schemas.microsoft.com/office/drawing/2014/main" xmlns="" id="{78FAABF6-51D6-4D36-ABBD-A7CACE84A8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0" name="Image 19">
          <a:extLst>
            <a:ext uri="{FF2B5EF4-FFF2-40B4-BE49-F238E27FC236}">
              <a16:creationId xmlns:a16="http://schemas.microsoft.com/office/drawing/2014/main" xmlns="" id="{1CA2816F-ED8B-4215-BD87-5D7A533D9D2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1" name="Image 20">
          <a:extLst>
            <a:ext uri="{FF2B5EF4-FFF2-40B4-BE49-F238E27FC236}">
              <a16:creationId xmlns:a16="http://schemas.microsoft.com/office/drawing/2014/main" xmlns="" id="{49EDD643-9FC0-4444-81B7-EFCB3063F9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583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2" name="Image 21">
          <a:extLst>
            <a:ext uri="{FF2B5EF4-FFF2-40B4-BE49-F238E27FC236}">
              <a16:creationId xmlns:a16="http://schemas.microsoft.com/office/drawing/2014/main" xmlns="" id="{96E50D82-92A7-42CF-BF43-E02C77C3AE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3" name="Image 22">
          <a:extLst>
            <a:ext uri="{FF2B5EF4-FFF2-40B4-BE49-F238E27FC236}">
              <a16:creationId xmlns:a16="http://schemas.microsoft.com/office/drawing/2014/main" xmlns="" id="{6545F632-EDD4-4843-8421-A6006152AD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4" name="Image 23">
          <a:extLst>
            <a:ext uri="{FF2B5EF4-FFF2-40B4-BE49-F238E27FC236}">
              <a16:creationId xmlns:a16="http://schemas.microsoft.com/office/drawing/2014/main" xmlns="" id="{48B6286B-8B71-47A6-9516-809A3B3384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5" name="Image 24">
          <a:extLst>
            <a:ext uri="{FF2B5EF4-FFF2-40B4-BE49-F238E27FC236}">
              <a16:creationId xmlns:a16="http://schemas.microsoft.com/office/drawing/2014/main" xmlns="" id="{F85FC615-15F9-4098-B199-726CDE8280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6" name="Image 25">
          <a:extLst>
            <a:ext uri="{FF2B5EF4-FFF2-40B4-BE49-F238E27FC236}">
              <a16:creationId xmlns:a16="http://schemas.microsoft.com/office/drawing/2014/main" xmlns="" id="{56388A75-C18E-4B36-BFB8-184CB0432D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7" name="Image 26">
          <a:extLst>
            <a:ext uri="{FF2B5EF4-FFF2-40B4-BE49-F238E27FC236}">
              <a16:creationId xmlns:a16="http://schemas.microsoft.com/office/drawing/2014/main" xmlns="" id="{F4591FD1-00B8-4EC7-B4A8-058750E613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8" name="Image 27">
          <a:extLst>
            <a:ext uri="{FF2B5EF4-FFF2-40B4-BE49-F238E27FC236}">
              <a16:creationId xmlns:a16="http://schemas.microsoft.com/office/drawing/2014/main" xmlns="" id="{E5D12185-6BC4-481B-8C2D-35F01B8069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9" name="Image 28">
          <a:extLst>
            <a:ext uri="{FF2B5EF4-FFF2-40B4-BE49-F238E27FC236}">
              <a16:creationId xmlns:a16="http://schemas.microsoft.com/office/drawing/2014/main" xmlns="" id="{8560413E-914F-4EC5-8B3E-6B8F869EA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0" name="Image 29">
          <a:extLst>
            <a:ext uri="{FF2B5EF4-FFF2-40B4-BE49-F238E27FC236}">
              <a16:creationId xmlns:a16="http://schemas.microsoft.com/office/drawing/2014/main" xmlns="" id="{A9F66EE3-586E-4A41-84E7-9EA0984243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1" name="Image 30">
          <a:extLst>
            <a:ext uri="{FF2B5EF4-FFF2-40B4-BE49-F238E27FC236}">
              <a16:creationId xmlns:a16="http://schemas.microsoft.com/office/drawing/2014/main" xmlns="" id="{233BC67D-B47E-425B-8EDF-363F66164B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2" name="Image 31">
          <a:extLst>
            <a:ext uri="{FF2B5EF4-FFF2-40B4-BE49-F238E27FC236}">
              <a16:creationId xmlns:a16="http://schemas.microsoft.com/office/drawing/2014/main" xmlns="" id="{9E84DA6D-51C6-49FD-A653-B9CAE21D29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3" name="Image 32">
          <a:extLst>
            <a:ext uri="{FF2B5EF4-FFF2-40B4-BE49-F238E27FC236}">
              <a16:creationId xmlns:a16="http://schemas.microsoft.com/office/drawing/2014/main" xmlns="" id="{A672A4EE-9AF3-49F2-98D4-A50C28EEB9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9263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4" name="Image 33">
          <a:extLst>
            <a:ext uri="{FF2B5EF4-FFF2-40B4-BE49-F238E27FC236}">
              <a16:creationId xmlns:a16="http://schemas.microsoft.com/office/drawing/2014/main" xmlns="" id="{702D45EB-AB49-4540-B138-77586778EB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5" name="Image 34">
          <a:extLst>
            <a:ext uri="{FF2B5EF4-FFF2-40B4-BE49-F238E27FC236}">
              <a16:creationId xmlns:a16="http://schemas.microsoft.com/office/drawing/2014/main" xmlns="" id="{BA7A34DC-2073-4860-96A8-3614E67BA2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6" name="BIOE" descr="Logo AB Européen">
          <a:extLst>
            <a:ext uri="{FF2B5EF4-FFF2-40B4-BE49-F238E27FC236}">
              <a16:creationId xmlns:a16="http://schemas.microsoft.com/office/drawing/2014/main" xmlns="" id="{FF327259-2EA3-4CFA-9C43-0D2518704C1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7" name="Image 36">
          <a:extLst>
            <a:ext uri="{FF2B5EF4-FFF2-40B4-BE49-F238E27FC236}">
              <a16:creationId xmlns:a16="http://schemas.microsoft.com/office/drawing/2014/main" xmlns="" id="{6381A246-0639-44EF-A58E-2C9049C4E7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8" name="Image 37" descr="Afficher l’image source">
          <a:extLst>
            <a:ext uri="{FF2B5EF4-FFF2-40B4-BE49-F238E27FC236}">
              <a16:creationId xmlns:a16="http://schemas.microsoft.com/office/drawing/2014/main" xmlns="" id="{CD66035D-519C-4C3B-839F-A70162828A4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9" name="ZoneTexte 4">
          <a:extLst>
            <a:ext uri="{FF2B5EF4-FFF2-40B4-BE49-F238E27FC236}">
              <a16:creationId xmlns:a16="http://schemas.microsoft.com/office/drawing/2014/main" xmlns="" id="{7A093931-4CA6-4ED7-802C-202175E50FD6}"/>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0" name="ZoneTexte 4">
          <a:extLst>
            <a:ext uri="{FF2B5EF4-FFF2-40B4-BE49-F238E27FC236}">
              <a16:creationId xmlns:a16="http://schemas.microsoft.com/office/drawing/2014/main" xmlns="" id="{52EE8ED0-EDBF-4F21-831D-8178C99C84B3}"/>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1" name="Image 15">
          <a:extLst>
            <a:ext uri="{FF2B5EF4-FFF2-40B4-BE49-F238E27FC236}">
              <a16:creationId xmlns:a16="http://schemas.microsoft.com/office/drawing/2014/main" xmlns="" id="{31D25C1D-31CE-497A-A98C-A4B313B00A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2" name="ZoneTexte 4">
          <a:extLst>
            <a:ext uri="{FF2B5EF4-FFF2-40B4-BE49-F238E27FC236}">
              <a16:creationId xmlns:a16="http://schemas.microsoft.com/office/drawing/2014/main" xmlns="" id="{F2C549F5-6B56-4364-96BA-12DED97E7113}"/>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3" name="Image 286">
          <a:extLst>
            <a:ext uri="{FF2B5EF4-FFF2-40B4-BE49-F238E27FC236}">
              <a16:creationId xmlns:a16="http://schemas.microsoft.com/office/drawing/2014/main" xmlns="" id="{C8A02CE7-D9FC-484B-A49D-340E986AA7E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4" name="ZoneTexte 4">
          <a:extLst>
            <a:ext uri="{FF2B5EF4-FFF2-40B4-BE49-F238E27FC236}">
              <a16:creationId xmlns:a16="http://schemas.microsoft.com/office/drawing/2014/main" xmlns="" id="{E251FFBB-7499-45F1-A2C2-F14187271525}"/>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5" name="Image 44" descr="Afficher l’image source">
          <a:extLst>
            <a:ext uri="{FF2B5EF4-FFF2-40B4-BE49-F238E27FC236}">
              <a16:creationId xmlns:a16="http://schemas.microsoft.com/office/drawing/2014/main" xmlns="" id="{20F58235-FDDF-4E6C-BD22-0113882421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6" name="ZoneTexte 4">
          <a:extLst>
            <a:ext uri="{FF2B5EF4-FFF2-40B4-BE49-F238E27FC236}">
              <a16:creationId xmlns:a16="http://schemas.microsoft.com/office/drawing/2014/main" xmlns="" id="{D7A4A5C1-E3EE-4968-84BC-C7EDDC50FBA4}"/>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7" name="ZoneTexte 4">
          <a:extLst>
            <a:ext uri="{FF2B5EF4-FFF2-40B4-BE49-F238E27FC236}">
              <a16:creationId xmlns:a16="http://schemas.microsoft.com/office/drawing/2014/main" xmlns="" id="{946DABD9-DCCD-4D35-AABE-E61F887DA00D}"/>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8" name="BIOE" descr="Logo AB Européen">
          <a:extLst>
            <a:ext uri="{FF2B5EF4-FFF2-40B4-BE49-F238E27FC236}">
              <a16:creationId xmlns:a16="http://schemas.microsoft.com/office/drawing/2014/main" xmlns="" id="{FAB3A616-5667-40FA-9343-398FF5A334C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49" name="Image 48">
          <a:extLst>
            <a:ext uri="{FF2B5EF4-FFF2-40B4-BE49-F238E27FC236}">
              <a16:creationId xmlns:a16="http://schemas.microsoft.com/office/drawing/2014/main" xmlns="" id="{D5574BB7-63C9-4F20-B569-1CADAF7FFF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0" name="Image 49" descr="Afficher l’image source">
          <a:extLst>
            <a:ext uri="{FF2B5EF4-FFF2-40B4-BE49-F238E27FC236}">
              <a16:creationId xmlns:a16="http://schemas.microsoft.com/office/drawing/2014/main" xmlns="" id="{344AF6FF-692A-421A-99B9-BAF7E966C2D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1" name="ZoneTexte 4">
          <a:extLst>
            <a:ext uri="{FF2B5EF4-FFF2-40B4-BE49-F238E27FC236}">
              <a16:creationId xmlns:a16="http://schemas.microsoft.com/office/drawing/2014/main" xmlns="" id="{729EE216-2571-42F7-8D60-B7945B74D08A}"/>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2" name="ZoneTexte 4">
          <a:extLst>
            <a:ext uri="{FF2B5EF4-FFF2-40B4-BE49-F238E27FC236}">
              <a16:creationId xmlns:a16="http://schemas.microsoft.com/office/drawing/2014/main" xmlns="" id="{D7BF4F31-9A38-47F2-9531-D2ED600B628B}"/>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3" name="ZoneTexte 4">
          <a:extLst>
            <a:ext uri="{FF2B5EF4-FFF2-40B4-BE49-F238E27FC236}">
              <a16:creationId xmlns:a16="http://schemas.microsoft.com/office/drawing/2014/main" xmlns="" id="{4A6E2B8E-0E6D-409C-B55B-20187E8FDAB6}"/>
            </a:ext>
          </a:extLst>
        </xdr:cNvPr>
        <xdr:cNvSpPr txBox="1"/>
      </xdr:nvSpPr>
      <xdr:spPr>
        <a:xfrm>
          <a:off x="1167670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4" name="ZoneTexte 4">
          <a:extLst>
            <a:ext uri="{FF2B5EF4-FFF2-40B4-BE49-F238E27FC236}">
              <a16:creationId xmlns:a16="http://schemas.microsoft.com/office/drawing/2014/main" xmlns="" id="{37F47900-4535-4942-A118-41A3B87E1383}"/>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5" name="Image 54" descr="Afficher l’image source">
          <a:extLst>
            <a:ext uri="{FF2B5EF4-FFF2-40B4-BE49-F238E27FC236}">
              <a16:creationId xmlns:a16="http://schemas.microsoft.com/office/drawing/2014/main" xmlns="" id="{B1DAD848-51EA-4B1A-91C4-3C0FFEE38AE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6" name="ZoneTexte 4">
          <a:extLst>
            <a:ext uri="{FF2B5EF4-FFF2-40B4-BE49-F238E27FC236}">
              <a16:creationId xmlns:a16="http://schemas.microsoft.com/office/drawing/2014/main" xmlns="" id="{216EBCD7-A525-4DC9-9AAE-79550CECAD84}"/>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7" name="BIOE" descr="Logo AB Européen">
          <a:extLst>
            <a:ext uri="{FF2B5EF4-FFF2-40B4-BE49-F238E27FC236}">
              <a16:creationId xmlns:a16="http://schemas.microsoft.com/office/drawing/2014/main" xmlns="" id="{6915D584-BBD6-4C13-A43D-73F187538B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8" name="Image 57">
          <a:extLst>
            <a:ext uri="{FF2B5EF4-FFF2-40B4-BE49-F238E27FC236}">
              <a16:creationId xmlns:a16="http://schemas.microsoft.com/office/drawing/2014/main" xmlns="" id="{B9985DAD-83C2-4D87-B353-457A47F12C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9" name="Image 58" descr="Afficher l’image source">
          <a:extLst>
            <a:ext uri="{FF2B5EF4-FFF2-40B4-BE49-F238E27FC236}">
              <a16:creationId xmlns:a16="http://schemas.microsoft.com/office/drawing/2014/main" xmlns="" id="{E3974490-6846-4D07-8601-EB02AD3AC6F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0" name="ZoneTexte 4">
          <a:extLst>
            <a:ext uri="{FF2B5EF4-FFF2-40B4-BE49-F238E27FC236}">
              <a16:creationId xmlns:a16="http://schemas.microsoft.com/office/drawing/2014/main" xmlns="" id="{BF137899-2D47-41E7-B1D2-2989999712DD}"/>
            </a:ext>
          </a:extLst>
        </xdr:cNvPr>
        <xdr:cNvSpPr txBox="1"/>
      </xdr:nvSpPr>
      <xdr:spPr>
        <a:xfrm>
          <a:off x="855726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1" name="ZoneTexte 4">
          <a:extLst>
            <a:ext uri="{FF2B5EF4-FFF2-40B4-BE49-F238E27FC236}">
              <a16:creationId xmlns:a16="http://schemas.microsoft.com/office/drawing/2014/main" xmlns="" id="{4E673BB7-F19D-4EB9-BD80-33782CE556B8}"/>
            </a:ext>
          </a:extLst>
        </xdr:cNvPr>
        <xdr:cNvSpPr txBox="1"/>
      </xdr:nvSpPr>
      <xdr:spPr>
        <a:xfrm>
          <a:off x="1490027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2" name="Image 15">
          <a:extLst>
            <a:ext uri="{FF2B5EF4-FFF2-40B4-BE49-F238E27FC236}">
              <a16:creationId xmlns:a16="http://schemas.microsoft.com/office/drawing/2014/main" xmlns="" id="{501634E8-8C12-4890-941D-A1754CE39C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3" name="ZoneTexte 4">
          <a:extLst>
            <a:ext uri="{FF2B5EF4-FFF2-40B4-BE49-F238E27FC236}">
              <a16:creationId xmlns:a16="http://schemas.microsoft.com/office/drawing/2014/main" xmlns="" id="{AB3B2E02-54E8-4CD5-B170-EE581F928972}"/>
            </a:ext>
          </a:extLst>
        </xdr:cNvPr>
        <xdr:cNvSpPr txBox="1"/>
      </xdr:nvSpPr>
      <xdr:spPr>
        <a:xfrm>
          <a:off x="1167670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4" name="Image 286">
          <a:extLst>
            <a:ext uri="{FF2B5EF4-FFF2-40B4-BE49-F238E27FC236}">
              <a16:creationId xmlns:a16="http://schemas.microsoft.com/office/drawing/2014/main" xmlns="" id="{58590A1C-1DC6-46BC-97E7-165C3A9A74B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5" name="ZoneTexte 4">
          <a:extLst>
            <a:ext uri="{FF2B5EF4-FFF2-40B4-BE49-F238E27FC236}">
              <a16:creationId xmlns:a16="http://schemas.microsoft.com/office/drawing/2014/main" xmlns="" id="{FF51D6A4-3E58-4DF8-A191-AB19FECB9E96}"/>
            </a:ext>
          </a:extLst>
        </xdr:cNvPr>
        <xdr:cNvSpPr txBox="1"/>
      </xdr:nvSpPr>
      <xdr:spPr>
        <a:xfrm>
          <a:off x="1158144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6" name="Image 65" descr="Afficher l’image source">
          <a:extLst>
            <a:ext uri="{FF2B5EF4-FFF2-40B4-BE49-F238E27FC236}">
              <a16:creationId xmlns:a16="http://schemas.microsoft.com/office/drawing/2014/main" xmlns="" id="{2C1048B2-448E-4E91-B3BB-F93A23B18E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7" name="ZoneTexte 4">
          <a:extLst>
            <a:ext uri="{FF2B5EF4-FFF2-40B4-BE49-F238E27FC236}">
              <a16:creationId xmlns:a16="http://schemas.microsoft.com/office/drawing/2014/main" xmlns="" id="{713FE31A-AF5F-4A3A-8CD2-704638F57298}"/>
            </a:ext>
          </a:extLst>
        </xdr:cNvPr>
        <xdr:cNvSpPr txBox="1"/>
      </xdr:nvSpPr>
      <xdr:spPr>
        <a:xfrm>
          <a:off x="1493996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8" name="ZoneTexte 4">
          <a:extLst>
            <a:ext uri="{FF2B5EF4-FFF2-40B4-BE49-F238E27FC236}">
              <a16:creationId xmlns:a16="http://schemas.microsoft.com/office/drawing/2014/main" xmlns="" id="{956BB5B2-727C-4270-8A5E-043995E8EDF9}"/>
            </a:ext>
          </a:extLst>
        </xdr:cNvPr>
        <xdr:cNvSpPr txBox="1"/>
      </xdr:nvSpPr>
      <xdr:spPr>
        <a:xfrm>
          <a:off x="836677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9" name="BIOE" descr="Logo AB Européen">
          <a:extLst>
            <a:ext uri="{FF2B5EF4-FFF2-40B4-BE49-F238E27FC236}">
              <a16:creationId xmlns:a16="http://schemas.microsoft.com/office/drawing/2014/main" xmlns="" id="{C51D0278-F270-4898-9CD4-189789E87F6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0" name="Image 69">
          <a:extLst>
            <a:ext uri="{FF2B5EF4-FFF2-40B4-BE49-F238E27FC236}">
              <a16:creationId xmlns:a16="http://schemas.microsoft.com/office/drawing/2014/main" xmlns="" id="{4E0E1906-FB76-4590-AA09-A299F7B1A2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1" name="Image 70" descr="Afficher l’image source">
          <a:extLst>
            <a:ext uri="{FF2B5EF4-FFF2-40B4-BE49-F238E27FC236}">
              <a16:creationId xmlns:a16="http://schemas.microsoft.com/office/drawing/2014/main" xmlns="" id="{68C9C60C-7955-4387-A1F7-0690845E6C6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2" name="ZoneTexte 4">
          <a:extLst>
            <a:ext uri="{FF2B5EF4-FFF2-40B4-BE49-F238E27FC236}">
              <a16:creationId xmlns:a16="http://schemas.microsoft.com/office/drawing/2014/main" xmlns="" id="{1485FD4A-8A1F-4F44-8A11-CA25457E166F}"/>
            </a:ext>
          </a:extLst>
        </xdr:cNvPr>
        <xdr:cNvSpPr txBox="1"/>
      </xdr:nvSpPr>
      <xdr:spPr>
        <a:xfrm>
          <a:off x="855726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3" name="ZoneTexte 4">
          <a:extLst>
            <a:ext uri="{FF2B5EF4-FFF2-40B4-BE49-F238E27FC236}">
              <a16:creationId xmlns:a16="http://schemas.microsoft.com/office/drawing/2014/main" xmlns="" id="{638876EE-C8E4-4286-ADDC-9D8D5383E057}"/>
            </a:ext>
          </a:extLst>
        </xdr:cNvPr>
        <xdr:cNvSpPr txBox="1"/>
      </xdr:nvSpPr>
      <xdr:spPr>
        <a:xfrm>
          <a:off x="1490027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4" name="Image 15">
          <a:extLst>
            <a:ext uri="{FF2B5EF4-FFF2-40B4-BE49-F238E27FC236}">
              <a16:creationId xmlns:a16="http://schemas.microsoft.com/office/drawing/2014/main" xmlns="" id="{54301662-4422-41FE-AD26-5FDE7ADFB9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5" name="ZoneTexte 4">
          <a:extLst>
            <a:ext uri="{FF2B5EF4-FFF2-40B4-BE49-F238E27FC236}">
              <a16:creationId xmlns:a16="http://schemas.microsoft.com/office/drawing/2014/main" xmlns="" id="{CA224944-73D5-4D9C-BDBF-1B453DCD4AC6}"/>
            </a:ext>
          </a:extLst>
        </xdr:cNvPr>
        <xdr:cNvSpPr txBox="1"/>
      </xdr:nvSpPr>
      <xdr:spPr>
        <a:xfrm>
          <a:off x="1167670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6" name="Image 286">
          <a:extLst>
            <a:ext uri="{FF2B5EF4-FFF2-40B4-BE49-F238E27FC236}">
              <a16:creationId xmlns:a16="http://schemas.microsoft.com/office/drawing/2014/main" xmlns="" id="{CCCA84AD-CAE5-42D9-B540-9D78808698B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7" name="ZoneTexte 4">
          <a:extLst>
            <a:ext uri="{FF2B5EF4-FFF2-40B4-BE49-F238E27FC236}">
              <a16:creationId xmlns:a16="http://schemas.microsoft.com/office/drawing/2014/main" xmlns="" id="{BDC90639-2EB6-482E-A172-EA352A39C62A}"/>
            </a:ext>
          </a:extLst>
        </xdr:cNvPr>
        <xdr:cNvSpPr txBox="1"/>
      </xdr:nvSpPr>
      <xdr:spPr>
        <a:xfrm>
          <a:off x="1158144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8" name="Image 77" descr="Afficher l’image source">
          <a:extLst>
            <a:ext uri="{FF2B5EF4-FFF2-40B4-BE49-F238E27FC236}">
              <a16:creationId xmlns:a16="http://schemas.microsoft.com/office/drawing/2014/main" xmlns="" id="{7AB15159-4485-4754-93B1-83E4A4DA95D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9" name="ZoneTexte 4">
          <a:extLst>
            <a:ext uri="{FF2B5EF4-FFF2-40B4-BE49-F238E27FC236}">
              <a16:creationId xmlns:a16="http://schemas.microsoft.com/office/drawing/2014/main" xmlns="" id="{B8104EE1-B4F9-4E5E-9B6A-E6206C833B30}"/>
            </a:ext>
          </a:extLst>
        </xdr:cNvPr>
        <xdr:cNvSpPr txBox="1"/>
      </xdr:nvSpPr>
      <xdr:spPr>
        <a:xfrm>
          <a:off x="1493996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0" name="ZoneTexte 4">
          <a:extLst>
            <a:ext uri="{FF2B5EF4-FFF2-40B4-BE49-F238E27FC236}">
              <a16:creationId xmlns:a16="http://schemas.microsoft.com/office/drawing/2014/main" xmlns="" id="{F5F08AF2-6193-421E-9780-D4DCEC4DE588}"/>
            </a:ext>
          </a:extLst>
        </xdr:cNvPr>
        <xdr:cNvSpPr txBox="1"/>
      </xdr:nvSpPr>
      <xdr:spPr>
        <a:xfrm>
          <a:off x="836677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1" name="BIOE" descr="Logo AB Européen">
          <a:extLst>
            <a:ext uri="{FF2B5EF4-FFF2-40B4-BE49-F238E27FC236}">
              <a16:creationId xmlns:a16="http://schemas.microsoft.com/office/drawing/2014/main" xmlns="" id="{D898271C-A1DD-4020-8B69-52DE18B2C9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2" name="Image 81">
          <a:extLst>
            <a:ext uri="{FF2B5EF4-FFF2-40B4-BE49-F238E27FC236}">
              <a16:creationId xmlns:a16="http://schemas.microsoft.com/office/drawing/2014/main" xmlns="" id="{FA96BE0C-5E63-4E8B-B61A-B778539043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3" name="Image 82" descr="Afficher l’image source">
          <a:extLst>
            <a:ext uri="{FF2B5EF4-FFF2-40B4-BE49-F238E27FC236}">
              <a16:creationId xmlns:a16="http://schemas.microsoft.com/office/drawing/2014/main" xmlns="" id="{DAC97779-C67B-4CE8-B1F5-3162EDD5B52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4" name="ZoneTexte 4">
          <a:extLst>
            <a:ext uri="{FF2B5EF4-FFF2-40B4-BE49-F238E27FC236}">
              <a16:creationId xmlns:a16="http://schemas.microsoft.com/office/drawing/2014/main" xmlns="" id="{70A88432-1208-4133-A21A-E32D83E8C879}"/>
            </a:ext>
          </a:extLst>
        </xdr:cNvPr>
        <xdr:cNvSpPr txBox="1"/>
      </xdr:nvSpPr>
      <xdr:spPr>
        <a:xfrm>
          <a:off x="855726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5" name="ZoneTexte 4">
          <a:extLst>
            <a:ext uri="{FF2B5EF4-FFF2-40B4-BE49-F238E27FC236}">
              <a16:creationId xmlns:a16="http://schemas.microsoft.com/office/drawing/2014/main" xmlns="" id="{DE005DD4-E881-4FAB-AC3E-F9D92895B772}"/>
            </a:ext>
          </a:extLst>
        </xdr:cNvPr>
        <xdr:cNvSpPr txBox="1"/>
      </xdr:nvSpPr>
      <xdr:spPr>
        <a:xfrm>
          <a:off x="1490027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6" name="Image 15">
          <a:extLst>
            <a:ext uri="{FF2B5EF4-FFF2-40B4-BE49-F238E27FC236}">
              <a16:creationId xmlns:a16="http://schemas.microsoft.com/office/drawing/2014/main" xmlns="" id="{FE6B579C-8119-46F8-8A46-2492707AD16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7" name="ZoneTexte 4">
          <a:extLst>
            <a:ext uri="{FF2B5EF4-FFF2-40B4-BE49-F238E27FC236}">
              <a16:creationId xmlns:a16="http://schemas.microsoft.com/office/drawing/2014/main" xmlns="" id="{8AFFE394-D8BF-49CD-B63C-66F41FBC1710}"/>
            </a:ext>
          </a:extLst>
        </xdr:cNvPr>
        <xdr:cNvSpPr txBox="1"/>
      </xdr:nvSpPr>
      <xdr:spPr>
        <a:xfrm>
          <a:off x="1167670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8" name="Image 286">
          <a:extLst>
            <a:ext uri="{FF2B5EF4-FFF2-40B4-BE49-F238E27FC236}">
              <a16:creationId xmlns:a16="http://schemas.microsoft.com/office/drawing/2014/main" xmlns="" id="{B8984BBE-C92A-40C1-A991-D19B31D62F0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9" name="ZoneTexte 4">
          <a:extLst>
            <a:ext uri="{FF2B5EF4-FFF2-40B4-BE49-F238E27FC236}">
              <a16:creationId xmlns:a16="http://schemas.microsoft.com/office/drawing/2014/main" xmlns="" id="{3032BBC4-EB23-4F77-B728-91FFD76ED43C}"/>
            </a:ext>
          </a:extLst>
        </xdr:cNvPr>
        <xdr:cNvSpPr txBox="1"/>
      </xdr:nvSpPr>
      <xdr:spPr>
        <a:xfrm>
          <a:off x="1158144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0" name="Image 89" descr="Afficher l’image source">
          <a:extLst>
            <a:ext uri="{FF2B5EF4-FFF2-40B4-BE49-F238E27FC236}">
              <a16:creationId xmlns:a16="http://schemas.microsoft.com/office/drawing/2014/main" xmlns="" id="{21731090-FC77-458E-B814-5DE0861C996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1" name="ZoneTexte 4">
          <a:extLst>
            <a:ext uri="{FF2B5EF4-FFF2-40B4-BE49-F238E27FC236}">
              <a16:creationId xmlns:a16="http://schemas.microsoft.com/office/drawing/2014/main" xmlns="" id="{6BEA8FC6-228C-4121-B54A-AE28A42EEEDE}"/>
            </a:ext>
          </a:extLst>
        </xdr:cNvPr>
        <xdr:cNvSpPr txBox="1"/>
      </xdr:nvSpPr>
      <xdr:spPr>
        <a:xfrm>
          <a:off x="1493996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2" name="ZoneTexte 4">
          <a:extLst>
            <a:ext uri="{FF2B5EF4-FFF2-40B4-BE49-F238E27FC236}">
              <a16:creationId xmlns:a16="http://schemas.microsoft.com/office/drawing/2014/main" xmlns="" id="{DE9890CE-EDC7-43E5-9299-A619CDD72781}"/>
            </a:ext>
          </a:extLst>
        </xdr:cNvPr>
        <xdr:cNvSpPr txBox="1"/>
      </xdr:nvSpPr>
      <xdr:spPr>
        <a:xfrm>
          <a:off x="836677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3" name="BIOE" descr="Logo AB Européen">
          <a:extLst>
            <a:ext uri="{FF2B5EF4-FFF2-40B4-BE49-F238E27FC236}">
              <a16:creationId xmlns:a16="http://schemas.microsoft.com/office/drawing/2014/main" xmlns="" id="{612A9C98-714F-4C8F-BD0B-C2236B7447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4" name="Image 93">
          <a:extLst>
            <a:ext uri="{FF2B5EF4-FFF2-40B4-BE49-F238E27FC236}">
              <a16:creationId xmlns:a16="http://schemas.microsoft.com/office/drawing/2014/main" xmlns="" id="{5C723C7C-C961-490A-A5FE-E73F9BF75A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5" name="Image 94" descr="Afficher l’image source">
          <a:extLst>
            <a:ext uri="{FF2B5EF4-FFF2-40B4-BE49-F238E27FC236}">
              <a16:creationId xmlns:a16="http://schemas.microsoft.com/office/drawing/2014/main" xmlns="" id="{AEC1B605-3CEA-4C25-B7F4-8210BEA1176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6" name="ZoneTexte 4">
          <a:extLst>
            <a:ext uri="{FF2B5EF4-FFF2-40B4-BE49-F238E27FC236}">
              <a16:creationId xmlns:a16="http://schemas.microsoft.com/office/drawing/2014/main" xmlns="" id="{1CC83F09-7393-43ED-94AE-71051FFDE275}"/>
            </a:ext>
          </a:extLst>
        </xdr:cNvPr>
        <xdr:cNvSpPr txBox="1"/>
      </xdr:nvSpPr>
      <xdr:spPr>
        <a:xfrm>
          <a:off x="855726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7" name="ZoneTexte 4">
          <a:extLst>
            <a:ext uri="{FF2B5EF4-FFF2-40B4-BE49-F238E27FC236}">
              <a16:creationId xmlns:a16="http://schemas.microsoft.com/office/drawing/2014/main" xmlns="" id="{4E082B41-943A-471E-8D16-D19FA493651B}"/>
            </a:ext>
          </a:extLst>
        </xdr:cNvPr>
        <xdr:cNvSpPr txBox="1"/>
      </xdr:nvSpPr>
      <xdr:spPr>
        <a:xfrm>
          <a:off x="1490027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8" name="Image 15">
          <a:extLst>
            <a:ext uri="{FF2B5EF4-FFF2-40B4-BE49-F238E27FC236}">
              <a16:creationId xmlns:a16="http://schemas.microsoft.com/office/drawing/2014/main" xmlns="" id="{0C1FA0D3-A432-4C50-B10B-F51E1D0545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9" name="ZoneTexte 4">
          <a:extLst>
            <a:ext uri="{FF2B5EF4-FFF2-40B4-BE49-F238E27FC236}">
              <a16:creationId xmlns:a16="http://schemas.microsoft.com/office/drawing/2014/main" xmlns="" id="{E98AD11E-891B-4F4F-AF74-8AE8842421D4}"/>
            </a:ext>
          </a:extLst>
        </xdr:cNvPr>
        <xdr:cNvSpPr txBox="1"/>
      </xdr:nvSpPr>
      <xdr:spPr>
        <a:xfrm>
          <a:off x="1167670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0" name="Image 286">
          <a:extLst>
            <a:ext uri="{FF2B5EF4-FFF2-40B4-BE49-F238E27FC236}">
              <a16:creationId xmlns:a16="http://schemas.microsoft.com/office/drawing/2014/main" xmlns="" id="{0D864AD1-4209-4C84-B9DE-6E0ED5ED193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1" name="ZoneTexte 4">
          <a:extLst>
            <a:ext uri="{FF2B5EF4-FFF2-40B4-BE49-F238E27FC236}">
              <a16:creationId xmlns:a16="http://schemas.microsoft.com/office/drawing/2014/main" xmlns="" id="{A9128A33-06BB-456B-BEA5-DAC9ACE8E840}"/>
            </a:ext>
          </a:extLst>
        </xdr:cNvPr>
        <xdr:cNvSpPr txBox="1"/>
      </xdr:nvSpPr>
      <xdr:spPr>
        <a:xfrm>
          <a:off x="1158144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2" name="Image 101" descr="Afficher l’image source">
          <a:extLst>
            <a:ext uri="{FF2B5EF4-FFF2-40B4-BE49-F238E27FC236}">
              <a16:creationId xmlns:a16="http://schemas.microsoft.com/office/drawing/2014/main" xmlns="" id="{E1861076-3D59-4D2C-A18A-8B76E20AD0A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3" name="ZoneTexte 4">
          <a:extLst>
            <a:ext uri="{FF2B5EF4-FFF2-40B4-BE49-F238E27FC236}">
              <a16:creationId xmlns:a16="http://schemas.microsoft.com/office/drawing/2014/main" xmlns="" id="{E6F7EB8A-0475-4208-AA2B-93B51F7BF366}"/>
            </a:ext>
          </a:extLst>
        </xdr:cNvPr>
        <xdr:cNvSpPr txBox="1"/>
      </xdr:nvSpPr>
      <xdr:spPr>
        <a:xfrm>
          <a:off x="1493996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4" name="ZoneTexte 4">
          <a:extLst>
            <a:ext uri="{FF2B5EF4-FFF2-40B4-BE49-F238E27FC236}">
              <a16:creationId xmlns:a16="http://schemas.microsoft.com/office/drawing/2014/main" xmlns="" id="{6EF4B4B8-4393-46A2-A5BA-7B449735E15C}"/>
            </a:ext>
          </a:extLst>
        </xdr:cNvPr>
        <xdr:cNvSpPr txBox="1"/>
      </xdr:nvSpPr>
      <xdr:spPr>
        <a:xfrm>
          <a:off x="836677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5" name="ZoneTexte 4">
          <a:extLst>
            <a:ext uri="{FF2B5EF4-FFF2-40B4-BE49-F238E27FC236}">
              <a16:creationId xmlns:a16="http://schemas.microsoft.com/office/drawing/2014/main" xmlns="" id="{ECAC9536-0DE7-4A3B-B919-55211BE1D600}"/>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6" name="ZoneTexte 4">
          <a:extLst>
            <a:ext uri="{FF2B5EF4-FFF2-40B4-BE49-F238E27FC236}">
              <a16:creationId xmlns:a16="http://schemas.microsoft.com/office/drawing/2014/main" xmlns="" id="{B08F86DF-16E4-41E8-B0DA-9F98F9C275B6}"/>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7" name="ZoneTexte 4">
          <a:extLst>
            <a:ext uri="{FF2B5EF4-FFF2-40B4-BE49-F238E27FC236}">
              <a16:creationId xmlns:a16="http://schemas.microsoft.com/office/drawing/2014/main" xmlns="" id="{45B80D4F-9A69-4CAF-96C9-579664237F00}"/>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8" name="ZoneTexte 4">
          <a:extLst>
            <a:ext uri="{FF2B5EF4-FFF2-40B4-BE49-F238E27FC236}">
              <a16:creationId xmlns:a16="http://schemas.microsoft.com/office/drawing/2014/main" xmlns="" id="{09E31A85-CF54-4914-8BE4-418424DB7D25}"/>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09" name="ZoneTexte 4">
          <a:extLst>
            <a:ext uri="{FF2B5EF4-FFF2-40B4-BE49-F238E27FC236}">
              <a16:creationId xmlns:a16="http://schemas.microsoft.com/office/drawing/2014/main" xmlns="" id="{75E429E7-BBED-45A4-A4B6-93F8E8D62F37}"/>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0" name="ZoneTexte 4">
          <a:extLst>
            <a:ext uri="{FF2B5EF4-FFF2-40B4-BE49-F238E27FC236}">
              <a16:creationId xmlns:a16="http://schemas.microsoft.com/office/drawing/2014/main" xmlns="" id="{FC7B8CC4-9C0E-42DF-AD9E-79E789276280}"/>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1" name="ZoneTexte 4">
          <a:extLst>
            <a:ext uri="{FF2B5EF4-FFF2-40B4-BE49-F238E27FC236}">
              <a16:creationId xmlns:a16="http://schemas.microsoft.com/office/drawing/2014/main" xmlns="" id="{E09F7C19-BC67-4585-B3F1-A20226FF6AF3}"/>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2" name="ZoneTexte 4">
          <a:extLst>
            <a:ext uri="{FF2B5EF4-FFF2-40B4-BE49-F238E27FC236}">
              <a16:creationId xmlns:a16="http://schemas.microsoft.com/office/drawing/2014/main" xmlns="" id="{D7F180C9-B5C1-4DFD-910F-AF9E983D35AA}"/>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3" name="ZoneTexte 4">
          <a:extLst>
            <a:ext uri="{FF2B5EF4-FFF2-40B4-BE49-F238E27FC236}">
              <a16:creationId xmlns:a16="http://schemas.microsoft.com/office/drawing/2014/main" xmlns="" id="{A2B61223-73D7-48D2-AAB6-4BC1E01F70FE}"/>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4" name="ZoneTexte 4">
          <a:extLst>
            <a:ext uri="{FF2B5EF4-FFF2-40B4-BE49-F238E27FC236}">
              <a16:creationId xmlns:a16="http://schemas.microsoft.com/office/drawing/2014/main" xmlns="" id="{ED11D7FA-7C58-4380-9477-74ED3EEACB5A}"/>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5" name="ZoneTexte 4">
          <a:extLst>
            <a:ext uri="{FF2B5EF4-FFF2-40B4-BE49-F238E27FC236}">
              <a16:creationId xmlns:a16="http://schemas.microsoft.com/office/drawing/2014/main" xmlns="" id="{D9E09FAA-160A-41BB-8F03-FAF1D8FA8299}"/>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6" name="ZoneTexte 4">
          <a:extLst>
            <a:ext uri="{FF2B5EF4-FFF2-40B4-BE49-F238E27FC236}">
              <a16:creationId xmlns:a16="http://schemas.microsoft.com/office/drawing/2014/main" xmlns="" id="{F02E2A25-41FD-428D-9B4F-DEE7CE8173A1}"/>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7" name="Image 16">
          <a:extLst>
            <a:ext uri="{FF2B5EF4-FFF2-40B4-BE49-F238E27FC236}">
              <a16:creationId xmlns:a16="http://schemas.microsoft.com/office/drawing/2014/main" xmlns="" id="{7F10FBAF-7D42-4CD5-AFFC-69D4A7D5DC2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8" name="Image 117">
          <a:extLst>
            <a:ext uri="{FF2B5EF4-FFF2-40B4-BE49-F238E27FC236}">
              <a16:creationId xmlns:a16="http://schemas.microsoft.com/office/drawing/2014/main" xmlns="" id="{AD1031B7-A906-4197-BF23-B95F3E0AA8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19" name="Image 118" descr="Afficher l’image source">
          <a:extLst>
            <a:ext uri="{FF2B5EF4-FFF2-40B4-BE49-F238E27FC236}">
              <a16:creationId xmlns:a16="http://schemas.microsoft.com/office/drawing/2014/main" xmlns="" id="{830713C1-3320-47C3-939B-0357121D55E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0" name="Image 16">
          <a:extLst>
            <a:ext uri="{FF2B5EF4-FFF2-40B4-BE49-F238E27FC236}">
              <a16:creationId xmlns:a16="http://schemas.microsoft.com/office/drawing/2014/main" xmlns="" id="{B10AE3A1-2FF8-4F40-B3C4-7EE4EF0AA50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1" name="Image 120">
          <a:extLst>
            <a:ext uri="{FF2B5EF4-FFF2-40B4-BE49-F238E27FC236}">
              <a16:creationId xmlns:a16="http://schemas.microsoft.com/office/drawing/2014/main" xmlns="" id="{246DA2D3-1C5B-402D-9234-396605D567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2" name="Image 121" descr="Afficher l’image source">
          <a:extLst>
            <a:ext uri="{FF2B5EF4-FFF2-40B4-BE49-F238E27FC236}">
              <a16:creationId xmlns:a16="http://schemas.microsoft.com/office/drawing/2014/main" xmlns="" id="{38AD92AA-34BD-4142-897E-60586B528BC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3" name="Image 16">
          <a:extLst>
            <a:ext uri="{FF2B5EF4-FFF2-40B4-BE49-F238E27FC236}">
              <a16:creationId xmlns:a16="http://schemas.microsoft.com/office/drawing/2014/main" xmlns="" id="{5DDAC8CA-2830-41DE-986A-E22C4DF9A50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4" name="Image 123">
          <a:extLst>
            <a:ext uri="{FF2B5EF4-FFF2-40B4-BE49-F238E27FC236}">
              <a16:creationId xmlns:a16="http://schemas.microsoft.com/office/drawing/2014/main" xmlns="" id="{0F6E4BF8-941C-4B77-9C64-E5FBE6E065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5" name="Image 124" descr="Afficher l’image source">
          <a:extLst>
            <a:ext uri="{FF2B5EF4-FFF2-40B4-BE49-F238E27FC236}">
              <a16:creationId xmlns:a16="http://schemas.microsoft.com/office/drawing/2014/main" xmlns="" id="{638A809E-DBB3-4106-B19A-F516566764B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6" name="Image 16">
          <a:extLst>
            <a:ext uri="{FF2B5EF4-FFF2-40B4-BE49-F238E27FC236}">
              <a16:creationId xmlns:a16="http://schemas.microsoft.com/office/drawing/2014/main" xmlns="" id="{7A5C2406-7C79-4078-BEF1-F7B6CA72C29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7" name="Image 126">
          <a:extLst>
            <a:ext uri="{FF2B5EF4-FFF2-40B4-BE49-F238E27FC236}">
              <a16:creationId xmlns:a16="http://schemas.microsoft.com/office/drawing/2014/main" xmlns="" id="{782EAD0E-B622-49FF-8E97-14C1235D32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8" name="Image 127" descr="Afficher l’image source">
          <a:extLst>
            <a:ext uri="{FF2B5EF4-FFF2-40B4-BE49-F238E27FC236}">
              <a16:creationId xmlns:a16="http://schemas.microsoft.com/office/drawing/2014/main" xmlns="" id="{B1161F2A-C110-4114-AA40-DB339311A4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29" name="Image 16">
          <a:extLst>
            <a:ext uri="{FF2B5EF4-FFF2-40B4-BE49-F238E27FC236}">
              <a16:creationId xmlns:a16="http://schemas.microsoft.com/office/drawing/2014/main" xmlns="" id="{F594A955-A04E-45AB-ADCA-16D28771780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0" name="Image 129">
          <a:extLst>
            <a:ext uri="{FF2B5EF4-FFF2-40B4-BE49-F238E27FC236}">
              <a16:creationId xmlns:a16="http://schemas.microsoft.com/office/drawing/2014/main" xmlns="" id="{85B0BD6E-487A-4D5F-80C7-29F689E8B2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1" name="Image 130" descr="Afficher l’image source">
          <a:extLst>
            <a:ext uri="{FF2B5EF4-FFF2-40B4-BE49-F238E27FC236}">
              <a16:creationId xmlns:a16="http://schemas.microsoft.com/office/drawing/2014/main" xmlns="" id="{29E016E4-822F-43DA-8A6E-78FFE796CDC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2" name="Image 16">
          <a:extLst>
            <a:ext uri="{FF2B5EF4-FFF2-40B4-BE49-F238E27FC236}">
              <a16:creationId xmlns:a16="http://schemas.microsoft.com/office/drawing/2014/main" xmlns="" id="{B8874752-5F23-4C82-8497-AD71250F21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3" name="Image 132">
          <a:extLst>
            <a:ext uri="{FF2B5EF4-FFF2-40B4-BE49-F238E27FC236}">
              <a16:creationId xmlns:a16="http://schemas.microsoft.com/office/drawing/2014/main" xmlns="" id="{399272D1-47EE-4F6D-A2A0-B9AD55EA10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4" name="Image 133">
          <a:extLst>
            <a:ext uri="{FF2B5EF4-FFF2-40B4-BE49-F238E27FC236}">
              <a16:creationId xmlns:a16="http://schemas.microsoft.com/office/drawing/2014/main" xmlns="" id="{972ABAD6-4C2F-46C1-977D-AFC976F575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018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5" name="Image 134">
          <a:extLst>
            <a:ext uri="{FF2B5EF4-FFF2-40B4-BE49-F238E27FC236}">
              <a16:creationId xmlns:a16="http://schemas.microsoft.com/office/drawing/2014/main" xmlns="" id="{38BCE8A0-2B4B-4563-B6B7-FE5F0E6971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1595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6" name="Image 135">
          <a:extLst>
            <a:ext uri="{FF2B5EF4-FFF2-40B4-BE49-F238E27FC236}">
              <a16:creationId xmlns:a16="http://schemas.microsoft.com/office/drawing/2014/main" xmlns="" id="{2D44A6E0-14EA-41EC-9FC3-AD6AAA7C8D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36833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7" name="Image 15">
          <a:extLst>
            <a:ext uri="{FF2B5EF4-FFF2-40B4-BE49-F238E27FC236}">
              <a16:creationId xmlns:a16="http://schemas.microsoft.com/office/drawing/2014/main" xmlns="" id="{6B957963-0A5B-4C5F-B967-F126C51AA1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8" name="Image 137" descr="Afficher l’image source">
          <a:extLst>
            <a:ext uri="{FF2B5EF4-FFF2-40B4-BE49-F238E27FC236}">
              <a16:creationId xmlns:a16="http://schemas.microsoft.com/office/drawing/2014/main" xmlns="" id="{F9F9A590-5C01-4A09-A355-F3AA745E673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9" name="Image 16">
          <a:extLst>
            <a:ext uri="{FF2B5EF4-FFF2-40B4-BE49-F238E27FC236}">
              <a16:creationId xmlns:a16="http://schemas.microsoft.com/office/drawing/2014/main" xmlns="" id="{7D7EA9EA-29E0-4132-82D7-FB135F3BE55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0" name="Image 139" descr="Afficher l’image source">
          <a:extLst>
            <a:ext uri="{FF2B5EF4-FFF2-40B4-BE49-F238E27FC236}">
              <a16:creationId xmlns:a16="http://schemas.microsoft.com/office/drawing/2014/main" xmlns="" id="{F6F29D69-A84E-4E2D-9520-A5358DF7A52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1" name="Image 16">
          <a:extLst>
            <a:ext uri="{FF2B5EF4-FFF2-40B4-BE49-F238E27FC236}">
              <a16:creationId xmlns:a16="http://schemas.microsoft.com/office/drawing/2014/main" xmlns="" id="{C10A2765-7CB8-4096-B6C1-637DFB05777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2" name="Image 141" descr="Afficher l’image source">
          <a:extLst>
            <a:ext uri="{FF2B5EF4-FFF2-40B4-BE49-F238E27FC236}">
              <a16:creationId xmlns:a16="http://schemas.microsoft.com/office/drawing/2014/main" xmlns="" id="{9D3B5D0C-7E68-4431-B50F-F03B25B053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3" name="Image 16">
          <a:extLst>
            <a:ext uri="{FF2B5EF4-FFF2-40B4-BE49-F238E27FC236}">
              <a16:creationId xmlns:a16="http://schemas.microsoft.com/office/drawing/2014/main" xmlns="" id="{8A5E92C0-6972-4259-B9C9-A9D71B970A6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4" name="Image 15">
          <a:extLst>
            <a:ext uri="{FF2B5EF4-FFF2-40B4-BE49-F238E27FC236}">
              <a16:creationId xmlns:a16="http://schemas.microsoft.com/office/drawing/2014/main" xmlns="" id="{174E36E7-5DCE-4EEB-9734-C973485CB0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5" name="Image 144" descr="Afficher l’image source">
          <a:extLst>
            <a:ext uri="{FF2B5EF4-FFF2-40B4-BE49-F238E27FC236}">
              <a16:creationId xmlns:a16="http://schemas.microsoft.com/office/drawing/2014/main" xmlns="" id="{AACEACED-F2DD-43FC-9ADB-C9B0EBB1E6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6" name="Image 16">
          <a:extLst>
            <a:ext uri="{FF2B5EF4-FFF2-40B4-BE49-F238E27FC236}">
              <a16:creationId xmlns:a16="http://schemas.microsoft.com/office/drawing/2014/main" xmlns="" id="{32D96DFE-70CA-412F-901B-0A04A4DD60D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7" name="Image 15">
          <a:extLst>
            <a:ext uri="{FF2B5EF4-FFF2-40B4-BE49-F238E27FC236}">
              <a16:creationId xmlns:a16="http://schemas.microsoft.com/office/drawing/2014/main" xmlns="" id="{76059C9D-4639-46A3-A3AB-428BB59B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8" name="Image 147" descr="Afficher l’image source">
          <a:extLst>
            <a:ext uri="{FF2B5EF4-FFF2-40B4-BE49-F238E27FC236}">
              <a16:creationId xmlns:a16="http://schemas.microsoft.com/office/drawing/2014/main" xmlns="" id="{D2A37405-545C-4CCE-A71E-4A9304A7DAD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9" name="Image 16">
          <a:extLst>
            <a:ext uri="{FF2B5EF4-FFF2-40B4-BE49-F238E27FC236}">
              <a16:creationId xmlns:a16="http://schemas.microsoft.com/office/drawing/2014/main" xmlns="" id="{8EE7038E-B906-40DA-8DC4-7BC9DBC8DBE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0" name="Image 149">
          <a:extLst>
            <a:ext uri="{FF2B5EF4-FFF2-40B4-BE49-F238E27FC236}">
              <a16:creationId xmlns:a16="http://schemas.microsoft.com/office/drawing/2014/main" xmlns="" id="{5E7D6762-B918-4492-9B80-A4DC36D8AB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1" name="Image 15">
          <a:extLst>
            <a:ext uri="{FF2B5EF4-FFF2-40B4-BE49-F238E27FC236}">
              <a16:creationId xmlns:a16="http://schemas.microsoft.com/office/drawing/2014/main" xmlns="" id="{2D5FE55D-A84E-4C7F-926C-143B59397EB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2" name="Image 151" descr="Afficher l’image source">
          <a:extLst>
            <a:ext uri="{FF2B5EF4-FFF2-40B4-BE49-F238E27FC236}">
              <a16:creationId xmlns:a16="http://schemas.microsoft.com/office/drawing/2014/main" xmlns="" id="{BABB44EE-DA62-4C3B-897B-4D8E300904C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3" name="Image 16">
          <a:extLst>
            <a:ext uri="{FF2B5EF4-FFF2-40B4-BE49-F238E27FC236}">
              <a16:creationId xmlns:a16="http://schemas.microsoft.com/office/drawing/2014/main" xmlns="" id="{E6A9E94E-F888-40E8-AD39-C0C97131D04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4" name="Image 15">
          <a:extLst>
            <a:ext uri="{FF2B5EF4-FFF2-40B4-BE49-F238E27FC236}">
              <a16:creationId xmlns:a16="http://schemas.microsoft.com/office/drawing/2014/main" xmlns="" id="{819D964A-27AA-4243-8621-C8E12A203E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5" name="Image 154" descr="Afficher l’image source">
          <a:extLst>
            <a:ext uri="{FF2B5EF4-FFF2-40B4-BE49-F238E27FC236}">
              <a16:creationId xmlns:a16="http://schemas.microsoft.com/office/drawing/2014/main" xmlns="" id="{8378DF6F-ECCF-402A-8EE8-C4A0A1AB4D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6" name="Image 16">
          <a:extLst>
            <a:ext uri="{FF2B5EF4-FFF2-40B4-BE49-F238E27FC236}">
              <a16:creationId xmlns:a16="http://schemas.microsoft.com/office/drawing/2014/main" xmlns="" id="{E7E61D46-56A4-4C0E-8CD7-2E83CBE52B0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7" name="Image 15">
          <a:extLst>
            <a:ext uri="{FF2B5EF4-FFF2-40B4-BE49-F238E27FC236}">
              <a16:creationId xmlns:a16="http://schemas.microsoft.com/office/drawing/2014/main" xmlns="" id="{727BA04E-1F5C-4572-BD61-ACA8656AE3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8" name="Image 157" descr="Afficher l’image source">
          <a:extLst>
            <a:ext uri="{FF2B5EF4-FFF2-40B4-BE49-F238E27FC236}">
              <a16:creationId xmlns:a16="http://schemas.microsoft.com/office/drawing/2014/main" xmlns="" id="{69A19229-C490-45F4-A893-9ADDB325D6D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59" name="Image 16">
          <a:extLst>
            <a:ext uri="{FF2B5EF4-FFF2-40B4-BE49-F238E27FC236}">
              <a16:creationId xmlns:a16="http://schemas.microsoft.com/office/drawing/2014/main" xmlns="" id="{84913CC7-0EEA-47A0-B4AE-2796FEE3E75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0" name="Image 15">
          <a:extLst>
            <a:ext uri="{FF2B5EF4-FFF2-40B4-BE49-F238E27FC236}">
              <a16:creationId xmlns:a16="http://schemas.microsoft.com/office/drawing/2014/main" xmlns="" id="{070713AB-1BF6-4A18-A4DD-6AA19AFA95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1" name="Image 160" descr="Afficher l’image source">
          <a:extLst>
            <a:ext uri="{FF2B5EF4-FFF2-40B4-BE49-F238E27FC236}">
              <a16:creationId xmlns:a16="http://schemas.microsoft.com/office/drawing/2014/main" xmlns="" id="{C9C998D9-70AD-4E5D-8C98-59BB047BFE2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2" name="Image 16">
          <a:extLst>
            <a:ext uri="{FF2B5EF4-FFF2-40B4-BE49-F238E27FC236}">
              <a16:creationId xmlns:a16="http://schemas.microsoft.com/office/drawing/2014/main" xmlns="" id="{E77D8A53-C3F9-4A01-8ABC-1508E2B99F7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81309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3" name="Image 15">
          <a:extLst>
            <a:ext uri="{FF2B5EF4-FFF2-40B4-BE49-F238E27FC236}">
              <a16:creationId xmlns:a16="http://schemas.microsoft.com/office/drawing/2014/main" xmlns="" id="{F6379DD7-576B-4D31-9E4A-7593589C87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4" name="Image 163" descr="Afficher l’image source">
          <a:extLst>
            <a:ext uri="{FF2B5EF4-FFF2-40B4-BE49-F238E27FC236}">
              <a16:creationId xmlns:a16="http://schemas.microsoft.com/office/drawing/2014/main" xmlns="" id="{A36C36CB-FE4D-47A7-8BBC-1928D766CC6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5" name="Image 16">
          <a:extLst>
            <a:ext uri="{FF2B5EF4-FFF2-40B4-BE49-F238E27FC236}">
              <a16:creationId xmlns:a16="http://schemas.microsoft.com/office/drawing/2014/main" xmlns="" id="{17938265-A01F-488E-8F28-E39EDE096EB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6" name="Image 15">
          <a:extLst>
            <a:ext uri="{FF2B5EF4-FFF2-40B4-BE49-F238E27FC236}">
              <a16:creationId xmlns:a16="http://schemas.microsoft.com/office/drawing/2014/main" xmlns="" id="{61BFC97F-F7AB-4490-A138-3071D12D71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7" name="Image 166" descr="Afficher l’image source">
          <a:extLst>
            <a:ext uri="{FF2B5EF4-FFF2-40B4-BE49-F238E27FC236}">
              <a16:creationId xmlns:a16="http://schemas.microsoft.com/office/drawing/2014/main" xmlns="" id="{D43CE8D6-5DB8-4339-AF3C-22BF3C56EA0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8" name="Image 16">
          <a:extLst>
            <a:ext uri="{FF2B5EF4-FFF2-40B4-BE49-F238E27FC236}">
              <a16:creationId xmlns:a16="http://schemas.microsoft.com/office/drawing/2014/main" xmlns="" id="{35504454-7832-454E-AC85-2D172B824A1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9" name="Image 15">
          <a:extLst>
            <a:ext uri="{FF2B5EF4-FFF2-40B4-BE49-F238E27FC236}">
              <a16:creationId xmlns:a16="http://schemas.microsoft.com/office/drawing/2014/main" xmlns="" id="{7115BDAA-3F06-4FFA-965D-C164CCE1CB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0" name="Image 169" descr="Afficher l’image source">
          <a:extLst>
            <a:ext uri="{FF2B5EF4-FFF2-40B4-BE49-F238E27FC236}">
              <a16:creationId xmlns:a16="http://schemas.microsoft.com/office/drawing/2014/main" xmlns="" id="{11E3D5A6-58CB-4517-90C9-BB7B341B2EA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1" name="Image 16">
          <a:extLst>
            <a:ext uri="{FF2B5EF4-FFF2-40B4-BE49-F238E27FC236}">
              <a16:creationId xmlns:a16="http://schemas.microsoft.com/office/drawing/2014/main" xmlns="" id="{EFEC09C9-A923-4C97-AD73-661351A3C85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3885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2" name="Image 297">
          <a:extLst>
            <a:ext uri="{FF2B5EF4-FFF2-40B4-BE49-F238E27FC236}">
              <a16:creationId xmlns:a16="http://schemas.microsoft.com/office/drawing/2014/main" xmlns="" id="{CE57D6B4-FBCB-4AB2-B008-0B2A1FCFD77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4574FEB9-1813-4800-BFFC-226710162D6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7BEA3744-0486-4B5F-B468-BB97B9BC65F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0733B476-CE7F-4B3C-BC24-C0D572777CA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6" name="Image 297">
          <a:extLst>
            <a:ext uri="{FF2B5EF4-FFF2-40B4-BE49-F238E27FC236}">
              <a16:creationId xmlns:a16="http://schemas.microsoft.com/office/drawing/2014/main" xmlns="" id="{4B07F5C8-769A-445B-A476-ED1E6C9D855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68F455DA-7420-419C-890E-75D89353967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D2B6D119-4457-469B-81DC-A35A2F71A5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4981F383-F289-41EB-8219-CA322A5B16F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0" name="Image 15">
          <a:extLst>
            <a:ext uri="{FF2B5EF4-FFF2-40B4-BE49-F238E27FC236}">
              <a16:creationId xmlns:a16="http://schemas.microsoft.com/office/drawing/2014/main" xmlns="" id="{27B4CFC9-DA67-4AD1-AAFE-083B948F94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1" name="Image 25">
          <a:extLst>
            <a:ext uri="{FF2B5EF4-FFF2-40B4-BE49-F238E27FC236}">
              <a16:creationId xmlns:a16="http://schemas.microsoft.com/office/drawing/2014/main" xmlns="" id="{C17E6ADA-1F16-4750-AB69-57C32488D23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3014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2" name="Image 25">
          <a:extLst>
            <a:ext uri="{FF2B5EF4-FFF2-40B4-BE49-F238E27FC236}">
              <a16:creationId xmlns:a16="http://schemas.microsoft.com/office/drawing/2014/main" xmlns="" id="{91E4FF61-7E8A-49FC-80CA-0752E766EA8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3" name="Image 25">
          <a:extLst>
            <a:ext uri="{FF2B5EF4-FFF2-40B4-BE49-F238E27FC236}">
              <a16:creationId xmlns:a16="http://schemas.microsoft.com/office/drawing/2014/main" xmlns="" id="{41E250DF-06D2-4ECB-9885-09282874FA5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8729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4" name="Image 25">
          <a:extLst>
            <a:ext uri="{FF2B5EF4-FFF2-40B4-BE49-F238E27FC236}">
              <a16:creationId xmlns:a16="http://schemas.microsoft.com/office/drawing/2014/main" xmlns="" id="{57972765-CA5A-45BA-BCA9-C9F58632354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86868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711200</xdr:colOff>
      <xdr:row>100</xdr:row>
      <xdr:rowOff>361950</xdr:rowOff>
    </xdr:from>
    <xdr:to>
      <xdr:col>1</xdr:col>
      <xdr:colOff>2260600</xdr:colOff>
      <xdr:row>101</xdr:row>
      <xdr:rowOff>227667</xdr:rowOff>
    </xdr:to>
    <xdr:pic>
      <xdr:nvPicPr>
        <xdr:cNvPr id="185" name="Image 25">
          <a:extLst>
            <a:ext uri="{FF2B5EF4-FFF2-40B4-BE49-F238E27FC236}">
              <a16:creationId xmlns:a16="http://schemas.microsoft.com/office/drawing/2014/main" xmlns="" id="{86294C85-9745-47E0-82C8-824090025BA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503680" y="67235070"/>
          <a:ext cx="1549400" cy="8715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6" name="Image 185">
          <a:extLst>
            <a:ext uri="{FF2B5EF4-FFF2-40B4-BE49-F238E27FC236}">
              <a16:creationId xmlns:a16="http://schemas.microsoft.com/office/drawing/2014/main" xmlns="" id="{FA6D0F53-C4F2-48FC-9663-C5F81ACA83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7" name="Image 15">
          <a:extLst>
            <a:ext uri="{FF2B5EF4-FFF2-40B4-BE49-F238E27FC236}">
              <a16:creationId xmlns:a16="http://schemas.microsoft.com/office/drawing/2014/main" xmlns="" id="{7DC9D8EA-5B85-42ED-9755-BB06C8382C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8" name="Image 187" descr="Afficher l’image source">
          <a:extLst>
            <a:ext uri="{FF2B5EF4-FFF2-40B4-BE49-F238E27FC236}">
              <a16:creationId xmlns:a16="http://schemas.microsoft.com/office/drawing/2014/main" xmlns="" id="{C04B7955-6A39-45C5-8544-04D753E6EDB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89" name="Image 16">
          <a:extLst>
            <a:ext uri="{FF2B5EF4-FFF2-40B4-BE49-F238E27FC236}">
              <a16:creationId xmlns:a16="http://schemas.microsoft.com/office/drawing/2014/main" xmlns="" id="{0F89F718-7F5B-4A14-9BF5-3CA3FEAEE7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0" name="Image 15">
          <a:extLst>
            <a:ext uri="{FF2B5EF4-FFF2-40B4-BE49-F238E27FC236}">
              <a16:creationId xmlns:a16="http://schemas.microsoft.com/office/drawing/2014/main" xmlns="" id="{5EEE01CB-3327-40FA-AC23-38E40C06E9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1" name="Image 190" descr="Afficher l’image source">
          <a:extLst>
            <a:ext uri="{FF2B5EF4-FFF2-40B4-BE49-F238E27FC236}">
              <a16:creationId xmlns:a16="http://schemas.microsoft.com/office/drawing/2014/main" xmlns="" id="{AD99DA84-E08B-48A8-A08B-FA6FDE529EC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2" name="Image 16">
          <a:extLst>
            <a:ext uri="{FF2B5EF4-FFF2-40B4-BE49-F238E27FC236}">
              <a16:creationId xmlns:a16="http://schemas.microsoft.com/office/drawing/2014/main" xmlns="" id="{2A5BF0A0-684A-4900-9BCC-388FFE4A48A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3" name="Image 15">
          <a:extLst>
            <a:ext uri="{FF2B5EF4-FFF2-40B4-BE49-F238E27FC236}">
              <a16:creationId xmlns:a16="http://schemas.microsoft.com/office/drawing/2014/main" xmlns="" id="{9DBF5B67-261F-43E7-BA20-29F5A407DE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4" name="Image 193" descr="Afficher l’image source">
          <a:extLst>
            <a:ext uri="{FF2B5EF4-FFF2-40B4-BE49-F238E27FC236}">
              <a16:creationId xmlns:a16="http://schemas.microsoft.com/office/drawing/2014/main" xmlns="" id="{EE242162-D674-4880-ACBC-46105D612F5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5" name="Image 16">
          <a:extLst>
            <a:ext uri="{FF2B5EF4-FFF2-40B4-BE49-F238E27FC236}">
              <a16:creationId xmlns:a16="http://schemas.microsoft.com/office/drawing/2014/main" xmlns="" id="{E7158C22-7A35-499D-BA14-8FF829FD0EE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9600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6" name="Image 195">
          <a:extLst>
            <a:ext uri="{FF2B5EF4-FFF2-40B4-BE49-F238E27FC236}">
              <a16:creationId xmlns:a16="http://schemas.microsoft.com/office/drawing/2014/main" xmlns="" id="{CC2586FC-97B5-4C42-A7D9-8C0C9BF9A1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7" name="Image 15">
          <a:extLst>
            <a:ext uri="{FF2B5EF4-FFF2-40B4-BE49-F238E27FC236}">
              <a16:creationId xmlns:a16="http://schemas.microsoft.com/office/drawing/2014/main" xmlns="" id="{02C1A013-6EEE-444D-88EA-00616A5515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8" name="Image 197" descr="Afficher l’image source">
          <a:extLst>
            <a:ext uri="{FF2B5EF4-FFF2-40B4-BE49-F238E27FC236}">
              <a16:creationId xmlns:a16="http://schemas.microsoft.com/office/drawing/2014/main" xmlns="" id="{98FB4B0A-8ABB-4E48-8F9E-4D1FD56323A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99" name="Image 16">
          <a:extLst>
            <a:ext uri="{FF2B5EF4-FFF2-40B4-BE49-F238E27FC236}">
              <a16:creationId xmlns:a16="http://schemas.microsoft.com/office/drawing/2014/main" xmlns="" id="{53C5629E-7461-4E05-B4B2-B7CBC0B683B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0" name="Image 199">
          <a:extLst>
            <a:ext uri="{FF2B5EF4-FFF2-40B4-BE49-F238E27FC236}">
              <a16:creationId xmlns:a16="http://schemas.microsoft.com/office/drawing/2014/main" xmlns="" id="{AFAAA68F-2F8F-461D-AF27-CE452452B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1" name="Image 15">
          <a:extLst>
            <a:ext uri="{FF2B5EF4-FFF2-40B4-BE49-F238E27FC236}">
              <a16:creationId xmlns:a16="http://schemas.microsoft.com/office/drawing/2014/main" xmlns="" id="{E7BAB503-5E69-4BF9-8B44-6F113A88AD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2" name="Image 16">
          <a:extLst>
            <a:ext uri="{FF2B5EF4-FFF2-40B4-BE49-F238E27FC236}">
              <a16:creationId xmlns:a16="http://schemas.microsoft.com/office/drawing/2014/main" xmlns="" id="{04333C50-6CB3-43A9-9F17-365D6AC2BBF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3" name="Image 15">
          <a:extLst>
            <a:ext uri="{FF2B5EF4-FFF2-40B4-BE49-F238E27FC236}">
              <a16:creationId xmlns:a16="http://schemas.microsoft.com/office/drawing/2014/main" xmlns="" id="{5B962F9F-064B-4C57-9C95-3656DBA3653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4" name="Image 16">
          <a:extLst>
            <a:ext uri="{FF2B5EF4-FFF2-40B4-BE49-F238E27FC236}">
              <a16:creationId xmlns:a16="http://schemas.microsoft.com/office/drawing/2014/main" xmlns="" id="{E05F75FE-D8D1-4C33-ADD8-E9A5B901676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8789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5" name="Image 204">
          <a:extLst>
            <a:ext uri="{FF2B5EF4-FFF2-40B4-BE49-F238E27FC236}">
              <a16:creationId xmlns:a16="http://schemas.microsoft.com/office/drawing/2014/main" xmlns="" id="{0D9845F2-B359-451F-897B-103A451076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6" name="Image 15">
          <a:extLst>
            <a:ext uri="{FF2B5EF4-FFF2-40B4-BE49-F238E27FC236}">
              <a16:creationId xmlns:a16="http://schemas.microsoft.com/office/drawing/2014/main" xmlns="" id="{1A4DC564-3D13-44D9-B060-6B89D56C0B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7" name="ZoneTexte 4">
          <a:extLst>
            <a:ext uri="{FF2B5EF4-FFF2-40B4-BE49-F238E27FC236}">
              <a16:creationId xmlns:a16="http://schemas.microsoft.com/office/drawing/2014/main" xmlns="" id="{1D54CFAE-E8FD-4B2B-A96D-D3C3E3943702}"/>
            </a:ext>
          </a:extLst>
        </xdr:cNvPr>
        <xdr:cNvSpPr txBox="1"/>
      </xdr:nvSpPr>
      <xdr:spPr>
        <a:xfrm flipV="1">
          <a:off x="1167670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8" name="Image 207" descr="Afficher l’image source">
          <a:extLst>
            <a:ext uri="{FF2B5EF4-FFF2-40B4-BE49-F238E27FC236}">
              <a16:creationId xmlns:a16="http://schemas.microsoft.com/office/drawing/2014/main" xmlns="" id="{B5E473C7-ACFC-4644-A2FA-69546A3E14F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09" name="Image 16">
          <a:extLst>
            <a:ext uri="{FF2B5EF4-FFF2-40B4-BE49-F238E27FC236}">
              <a16:creationId xmlns:a16="http://schemas.microsoft.com/office/drawing/2014/main" xmlns="" id="{1D2E2643-818E-41FE-B3DE-F3AD0E34F2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0" name="Image 209">
          <a:extLst>
            <a:ext uri="{FF2B5EF4-FFF2-40B4-BE49-F238E27FC236}">
              <a16:creationId xmlns:a16="http://schemas.microsoft.com/office/drawing/2014/main" xmlns="" id="{5EAFFD29-C8DB-434D-813F-18ED9CD1DA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1" name="Image 15">
          <a:extLst>
            <a:ext uri="{FF2B5EF4-FFF2-40B4-BE49-F238E27FC236}">
              <a16:creationId xmlns:a16="http://schemas.microsoft.com/office/drawing/2014/main" xmlns="" id="{E94786AE-09A8-4B3B-9464-4D1B06152E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2" name="Image 211" descr="Afficher l’image source">
          <a:extLst>
            <a:ext uri="{FF2B5EF4-FFF2-40B4-BE49-F238E27FC236}">
              <a16:creationId xmlns:a16="http://schemas.microsoft.com/office/drawing/2014/main" xmlns="" id="{C6DD6244-2E08-4E45-8C0A-CD72ABDECF9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3" name="Image 16">
          <a:extLst>
            <a:ext uri="{FF2B5EF4-FFF2-40B4-BE49-F238E27FC236}">
              <a16:creationId xmlns:a16="http://schemas.microsoft.com/office/drawing/2014/main" xmlns="" id="{CA19E6A7-513A-4D51-98EC-F10C6398B4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4" name="Image 15">
          <a:extLst>
            <a:ext uri="{FF2B5EF4-FFF2-40B4-BE49-F238E27FC236}">
              <a16:creationId xmlns:a16="http://schemas.microsoft.com/office/drawing/2014/main" xmlns="" id="{2933D8D6-AC0B-4BED-85A2-C1B0112926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5" name="Image 16">
          <a:extLst>
            <a:ext uri="{FF2B5EF4-FFF2-40B4-BE49-F238E27FC236}">
              <a16:creationId xmlns:a16="http://schemas.microsoft.com/office/drawing/2014/main" xmlns="" id="{66F22FBA-D21D-4203-94B7-09FA905A1C5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89744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6" name="Image 215" descr="Afficher l’image source">
          <a:extLst>
            <a:ext uri="{FF2B5EF4-FFF2-40B4-BE49-F238E27FC236}">
              <a16:creationId xmlns:a16="http://schemas.microsoft.com/office/drawing/2014/main" xmlns="" id="{0751808F-27CD-473B-8FDA-158964E88E7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7" name="Image 16">
          <a:extLst>
            <a:ext uri="{FF2B5EF4-FFF2-40B4-BE49-F238E27FC236}">
              <a16:creationId xmlns:a16="http://schemas.microsoft.com/office/drawing/2014/main" xmlns="" id="{40DA2B29-97E9-47D5-8873-E015BEB43D5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8" name="Image 217" descr="Afficher l’image source">
          <a:extLst>
            <a:ext uri="{FF2B5EF4-FFF2-40B4-BE49-F238E27FC236}">
              <a16:creationId xmlns:a16="http://schemas.microsoft.com/office/drawing/2014/main" xmlns="" id="{1EC3505F-139E-4014-A7ED-6F26EF75F6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19" name="Image 16">
          <a:extLst>
            <a:ext uri="{FF2B5EF4-FFF2-40B4-BE49-F238E27FC236}">
              <a16:creationId xmlns:a16="http://schemas.microsoft.com/office/drawing/2014/main" xmlns="" id="{B0886772-2C62-4006-B4B6-AB9E171C97B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0" name="Image 16">
          <a:extLst>
            <a:ext uri="{FF2B5EF4-FFF2-40B4-BE49-F238E27FC236}">
              <a16:creationId xmlns:a16="http://schemas.microsoft.com/office/drawing/2014/main" xmlns="" id="{E0FB4285-FE86-4469-99DC-F948D38178D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1169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1" name="BIOE" descr="Logo AB Européen">
          <a:extLst>
            <a:ext uri="{FF2B5EF4-FFF2-40B4-BE49-F238E27FC236}">
              <a16:creationId xmlns:a16="http://schemas.microsoft.com/office/drawing/2014/main" xmlns="" id="{987E0A6B-83F3-4893-9C27-F19FFF673F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2" name="Image 221">
          <a:extLst>
            <a:ext uri="{FF2B5EF4-FFF2-40B4-BE49-F238E27FC236}">
              <a16:creationId xmlns:a16="http://schemas.microsoft.com/office/drawing/2014/main" xmlns="" id="{7F5AD783-E2FC-4ECC-B70D-F532318BDE8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3" name="Image 222" descr="Afficher l’image source">
          <a:extLst>
            <a:ext uri="{FF2B5EF4-FFF2-40B4-BE49-F238E27FC236}">
              <a16:creationId xmlns:a16="http://schemas.microsoft.com/office/drawing/2014/main" xmlns="" id="{637F6CC1-9D67-4A32-B6A2-9593DED2883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4" name="ZoneTexte 4">
          <a:extLst>
            <a:ext uri="{FF2B5EF4-FFF2-40B4-BE49-F238E27FC236}">
              <a16:creationId xmlns:a16="http://schemas.microsoft.com/office/drawing/2014/main" xmlns="" id="{49BE8D4F-647C-46F2-A039-A702D322FD0A}"/>
            </a:ext>
          </a:extLst>
        </xdr:cNvPr>
        <xdr:cNvSpPr txBox="1"/>
      </xdr:nvSpPr>
      <xdr:spPr>
        <a:xfrm>
          <a:off x="855726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5" name="ZoneTexte 4">
          <a:extLst>
            <a:ext uri="{FF2B5EF4-FFF2-40B4-BE49-F238E27FC236}">
              <a16:creationId xmlns:a16="http://schemas.microsoft.com/office/drawing/2014/main" xmlns="" id="{3E32D4A3-7AF5-45B6-8468-07547E0384F7}"/>
            </a:ext>
          </a:extLst>
        </xdr:cNvPr>
        <xdr:cNvSpPr txBox="1"/>
      </xdr:nvSpPr>
      <xdr:spPr>
        <a:xfrm>
          <a:off x="1490027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6" name="Image 15">
          <a:extLst>
            <a:ext uri="{FF2B5EF4-FFF2-40B4-BE49-F238E27FC236}">
              <a16:creationId xmlns:a16="http://schemas.microsoft.com/office/drawing/2014/main" xmlns="" id="{9CECC963-01AF-49C8-A2FD-FC096ABC9B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7" name="ZoneTexte 4">
          <a:extLst>
            <a:ext uri="{FF2B5EF4-FFF2-40B4-BE49-F238E27FC236}">
              <a16:creationId xmlns:a16="http://schemas.microsoft.com/office/drawing/2014/main" xmlns="" id="{3E90D8AF-A187-42C6-ABC1-867631A9ABDB}"/>
            </a:ext>
          </a:extLst>
        </xdr:cNvPr>
        <xdr:cNvSpPr txBox="1"/>
      </xdr:nvSpPr>
      <xdr:spPr>
        <a:xfrm>
          <a:off x="1167670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8" name="Image 286">
          <a:extLst>
            <a:ext uri="{FF2B5EF4-FFF2-40B4-BE49-F238E27FC236}">
              <a16:creationId xmlns:a16="http://schemas.microsoft.com/office/drawing/2014/main" xmlns="" id="{4D06D8E6-FB9A-4092-A0CE-388B55D2F44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29" name="ZoneTexte 4">
          <a:extLst>
            <a:ext uri="{FF2B5EF4-FFF2-40B4-BE49-F238E27FC236}">
              <a16:creationId xmlns:a16="http://schemas.microsoft.com/office/drawing/2014/main" xmlns="" id="{A09468BB-AA8C-4668-9EFA-264AC3F030F4}"/>
            </a:ext>
          </a:extLst>
        </xdr:cNvPr>
        <xdr:cNvSpPr txBox="1"/>
      </xdr:nvSpPr>
      <xdr:spPr>
        <a:xfrm>
          <a:off x="1158144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0" name="Image 229" descr="Afficher l’image source">
          <a:extLst>
            <a:ext uri="{FF2B5EF4-FFF2-40B4-BE49-F238E27FC236}">
              <a16:creationId xmlns:a16="http://schemas.microsoft.com/office/drawing/2014/main" xmlns="" id="{76BD69D6-A796-4A38-839D-3593F5D5DCA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1" name="ZoneTexte 4">
          <a:extLst>
            <a:ext uri="{FF2B5EF4-FFF2-40B4-BE49-F238E27FC236}">
              <a16:creationId xmlns:a16="http://schemas.microsoft.com/office/drawing/2014/main" xmlns="" id="{98EE9FF4-2EE6-4F53-B491-6E695D907D5A}"/>
            </a:ext>
          </a:extLst>
        </xdr:cNvPr>
        <xdr:cNvSpPr txBox="1"/>
      </xdr:nvSpPr>
      <xdr:spPr>
        <a:xfrm>
          <a:off x="1493996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2" name="ZoneTexte 4">
          <a:extLst>
            <a:ext uri="{FF2B5EF4-FFF2-40B4-BE49-F238E27FC236}">
              <a16:creationId xmlns:a16="http://schemas.microsoft.com/office/drawing/2014/main" xmlns="" id="{B678191E-23BB-4265-BBB5-AAB6FF0EDF7C}"/>
            </a:ext>
          </a:extLst>
        </xdr:cNvPr>
        <xdr:cNvSpPr txBox="1"/>
      </xdr:nvSpPr>
      <xdr:spPr>
        <a:xfrm>
          <a:off x="836677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3" name="Image 16">
          <a:extLst>
            <a:ext uri="{FF2B5EF4-FFF2-40B4-BE49-F238E27FC236}">
              <a16:creationId xmlns:a16="http://schemas.microsoft.com/office/drawing/2014/main" xmlns="" id="{5B54FCD6-817B-4D8B-A694-F972CA1448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4" name="Image 233">
          <a:extLst>
            <a:ext uri="{FF2B5EF4-FFF2-40B4-BE49-F238E27FC236}">
              <a16:creationId xmlns:a16="http://schemas.microsoft.com/office/drawing/2014/main" xmlns="" id="{995F8282-76AE-4CB3-A558-F36A2CD561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5" name="Image 234" descr="Afficher l’image source">
          <a:extLst>
            <a:ext uri="{FF2B5EF4-FFF2-40B4-BE49-F238E27FC236}">
              <a16:creationId xmlns:a16="http://schemas.microsoft.com/office/drawing/2014/main" xmlns="" id="{502293E6-BF72-484F-B06C-D21D9828C2B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6" name="Image 15">
          <a:extLst>
            <a:ext uri="{FF2B5EF4-FFF2-40B4-BE49-F238E27FC236}">
              <a16:creationId xmlns:a16="http://schemas.microsoft.com/office/drawing/2014/main" xmlns="" id="{859DC849-9D24-4DBB-86F1-8706DAFB4B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7" name="Image 236" descr="Afficher l’image source">
          <a:extLst>
            <a:ext uri="{FF2B5EF4-FFF2-40B4-BE49-F238E27FC236}">
              <a16:creationId xmlns:a16="http://schemas.microsoft.com/office/drawing/2014/main" xmlns="" id="{7D18F41F-C2AB-4065-9CD8-2D7C3653967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8" name="Image 16">
          <a:extLst>
            <a:ext uri="{FF2B5EF4-FFF2-40B4-BE49-F238E27FC236}">
              <a16:creationId xmlns:a16="http://schemas.microsoft.com/office/drawing/2014/main" xmlns="" id="{22196536-27C0-4A3D-90C5-7BA663D9929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39" name="Image 15">
          <a:extLst>
            <a:ext uri="{FF2B5EF4-FFF2-40B4-BE49-F238E27FC236}">
              <a16:creationId xmlns:a16="http://schemas.microsoft.com/office/drawing/2014/main" xmlns="" id="{6B08946A-CFFB-47EE-B30D-0F3DA999A6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0" name="Image 239" descr="Afficher l’image source">
          <a:extLst>
            <a:ext uri="{FF2B5EF4-FFF2-40B4-BE49-F238E27FC236}">
              <a16:creationId xmlns:a16="http://schemas.microsoft.com/office/drawing/2014/main" xmlns="" id="{50869120-13E7-48E1-9530-D97A9450528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1" name="Image 16">
          <a:extLst>
            <a:ext uri="{FF2B5EF4-FFF2-40B4-BE49-F238E27FC236}">
              <a16:creationId xmlns:a16="http://schemas.microsoft.com/office/drawing/2014/main" xmlns="" id="{EE1C6C5D-AD5C-4156-A966-9651383B0A8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2" name="Image 15">
          <a:extLst>
            <a:ext uri="{FF2B5EF4-FFF2-40B4-BE49-F238E27FC236}">
              <a16:creationId xmlns:a16="http://schemas.microsoft.com/office/drawing/2014/main" xmlns="" id="{B0B5356F-9698-4EF0-992F-3C118396F7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3" name="Image 16">
          <a:extLst>
            <a:ext uri="{FF2B5EF4-FFF2-40B4-BE49-F238E27FC236}">
              <a16:creationId xmlns:a16="http://schemas.microsoft.com/office/drawing/2014/main" xmlns="" id="{F15EA5D0-D943-49FB-8ADA-DFD10F30F83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7978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4" name="BIOE" descr="Logo AB Européen">
          <a:extLst>
            <a:ext uri="{FF2B5EF4-FFF2-40B4-BE49-F238E27FC236}">
              <a16:creationId xmlns:a16="http://schemas.microsoft.com/office/drawing/2014/main" xmlns="" id="{47CC2E58-AAA7-4B6A-86DF-F13854AD45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5" name="Image 244">
          <a:extLst>
            <a:ext uri="{FF2B5EF4-FFF2-40B4-BE49-F238E27FC236}">
              <a16:creationId xmlns:a16="http://schemas.microsoft.com/office/drawing/2014/main" xmlns="" id="{F8B41832-65ED-4413-807B-6EEF25F472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6" name="Image 245" descr="Afficher l’image source">
          <a:extLst>
            <a:ext uri="{FF2B5EF4-FFF2-40B4-BE49-F238E27FC236}">
              <a16:creationId xmlns:a16="http://schemas.microsoft.com/office/drawing/2014/main" xmlns="" id="{05164665-F764-489A-BCC5-0D5CEF26AB8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7" name="ZoneTexte 4">
          <a:extLst>
            <a:ext uri="{FF2B5EF4-FFF2-40B4-BE49-F238E27FC236}">
              <a16:creationId xmlns:a16="http://schemas.microsoft.com/office/drawing/2014/main" xmlns="" id="{CE81F503-4B24-41A4-A402-3D1F724610FE}"/>
            </a:ext>
          </a:extLst>
        </xdr:cNvPr>
        <xdr:cNvSpPr txBox="1"/>
      </xdr:nvSpPr>
      <xdr:spPr>
        <a:xfrm>
          <a:off x="855726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8" name="ZoneTexte 4">
          <a:extLst>
            <a:ext uri="{FF2B5EF4-FFF2-40B4-BE49-F238E27FC236}">
              <a16:creationId xmlns:a16="http://schemas.microsoft.com/office/drawing/2014/main" xmlns="" id="{49807B00-0A15-4B87-AF5C-0D7CE5848C84}"/>
            </a:ext>
          </a:extLst>
        </xdr:cNvPr>
        <xdr:cNvSpPr txBox="1"/>
      </xdr:nvSpPr>
      <xdr:spPr>
        <a:xfrm>
          <a:off x="1490027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49" name="Image 15">
          <a:extLst>
            <a:ext uri="{FF2B5EF4-FFF2-40B4-BE49-F238E27FC236}">
              <a16:creationId xmlns:a16="http://schemas.microsoft.com/office/drawing/2014/main" xmlns="" id="{BE1B322E-C0B6-4738-8DE9-CED9EF97171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0" name="ZoneTexte 4">
          <a:extLst>
            <a:ext uri="{FF2B5EF4-FFF2-40B4-BE49-F238E27FC236}">
              <a16:creationId xmlns:a16="http://schemas.microsoft.com/office/drawing/2014/main" xmlns="" id="{6C35B70A-461E-4C21-B455-5E8994587704}"/>
            </a:ext>
          </a:extLst>
        </xdr:cNvPr>
        <xdr:cNvSpPr txBox="1"/>
      </xdr:nvSpPr>
      <xdr:spPr>
        <a:xfrm>
          <a:off x="1167670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1" name="Image 286">
          <a:extLst>
            <a:ext uri="{FF2B5EF4-FFF2-40B4-BE49-F238E27FC236}">
              <a16:creationId xmlns:a16="http://schemas.microsoft.com/office/drawing/2014/main" xmlns="" id="{7E121688-3323-472E-97A3-357CB223C00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2" name="ZoneTexte 4">
          <a:extLst>
            <a:ext uri="{FF2B5EF4-FFF2-40B4-BE49-F238E27FC236}">
              <a16:creationId xmlns:a16="http://schemas.microsoft.com/office/drawing/2014/main" xmlns="" id="{6B4C05AB-0E95-49D9-8900-55E1135E973F}"/>
            </a:ext>
          </a:extLst>
        </xdr:cNvPr>
        <xdr:cNvSpPr txBox="1"/>
      </xdr:nvSpPr>
      <xdr:spPr>
        <a:xfrm>
          <a:off x="1158144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3" name="Image 252" descr="Afficher l’image source">
          <a:extLst>
            <a:ext uri="{FF2B5EF4-FFF2-40B4-BE49-F238E27FC236}">
              <a16:creationId xmlns:a16="http://schemas.microsoft.com/office/drawing/2014/main" xmlns="" id="{ADA5313F-B733-4CB2-9605-38B68EAF9A3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4" name="ZoneTexte 4">
          <a:extLst>
            <a:ext uri="{FF2B5EF4-FFF2-40B4-BE49-F238E27FC236}">
              <a16:creationId xmlns:a16="http://schemas.microsoft.com/office/drawing/2014/main" xmlns="" id="{1D4FCB6E-DDCE-4F38-A74B-81B277CA8C3C}"/>
            </a:ext>
          </a:extLst>
        </xdr:cNvPr>
        <xdr:cNvSpPr txBox="1"/>
      </xdr:nvSpPr>
      <xdr:spPr>
        <a:xfrm>
          <a:off x="1493996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5" name="ZoneTexte 4">
          <a:extLst>
            <a:ext uri="{FF2B5EF4-FFF2-40B4-BE49-F238E27FC236}">
              <a16:creationId xmlns:a16="http://schemas.microsoft.com/office/drawing/2014/main" xmlns="" id="{8DC5C97C-6C1D-4CAF-B2B8-FE9927F1B35F}"/>
            </a:ext>
          </a:extLst>
        </xdr:cNvPr>
        <xdr:cNvSpPr txBox="1"/>
      </xdr:nvSpPr>
      <xdr:spPr>
        <a:xfrm>
          <a:off x="836677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6" name="Image 16">
          <a:extLst>
            <a:ext uri="{FF2B5EF4-FFF2-40B4-BE49-F238E27FC236}">
              <a16:creationId xmlns:a16="http://schemas.microsoft.com/office/drawing/2014/main" xmlns="" id="{6A2203AC-04B4-4ABA-B6FF-D894D580F07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7" name="Image 256">
          <a:extLst>
            <a:ext uri="{FF2B5EF4-FFF2-40B4-BE49-F238E27FC236}">
              <a16:creationId xmlns:a16="http://schemas.microsoft.com/office/drawing/2014/main" xmlns="" id="{76EA1C6E-6958-4703-991D-D625EFE349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8" name="Image 257" descr="Afficher l’image source">
          <a:extLst>
            <a:ext uri="{FF2B5EF4-FFF2-40B4-BE49-F238E27FC236}">
              <a16:creationId xmlns:a16="http://schemas.microsoft.com/office/drawing/2014/main" xmlns="" id="{8E7CF767-CD9D-458C-8686-4E893BDCE5E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59" name="Image 15">
          <a:extLst>
            <a:ext uri="{FF2B5EF4-FFF2-40B4-BE49-F238E27FC236}">
              <a16:creationId xmlns:a16="http://schemas.microsoft.com/office/drawing/2014/main" xmlns="" id="{5BB71C75-9AD9-43D2-8CB8-9EFABC0D81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0" name="Image 259" descr="Afficher l’image source">
          <a:extLst>
            <a:ext uri="{FF2B5EF4-FFF2-40B4-BE49-F238E27FC236}">
              <a16:creationId xmlns:a16="http://schemas.microsoft.com/office/drawing/2014/main" xmlns="" id="{64A02D3E-06FA-43A6-934C-791E2FEC57D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1" name="Image 16">
          <a:extLst>
            <a:ext uri="{FF2B5EF4-FFF2-40B4-BE49-F238E27FC236}">
              <a16:creationId xmlns:a16="http://schemas.microsoft.com/office/drawing/2014/main" xmlns="" id="{316FCF45-DA17-4BEB-9B80-A05B66C607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2" name="Image 15">
          <a:extLst>
            <a:ext uri="{FF2B5EF4-FFF2-40B4-BE49-F238E27FC236}">
              <a16:creationId xmlns:a16="http://schemas.microsoft.com/office/drawing/2014/main" xmlns="" id="{19AA715E-8477-45F5-A300-C8A26BF320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3" name="Image 262" descr="Afficher l’image source">
          <a:extLst>
            <a:ext uri="{FF2B5EF4-FFF2-40B4-BE49-F238E27FC236}">
              <a16:creationId xmlns:a16="http://schemas.microsoft.com/office/drawing/2014/main" xmlns="" id="{239B47B4-8D5D-4CFB-9A4E-36919AC69A3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4" name="Image 16">
          <a:extLst>
            <a:ext uri="{FF2B5EF4-FFF2-40B4-BE49-F238E27FC236}">
              <a16:creationId xmlns:a16="http://schemas.microsoft.com/office/drawing/2014/main" xmlns="" id="{264E3545-9CCE-49DB-8CCB-DEB20D8AFB5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5" name="Image 15">
          <a:extLst>
            <a:ext uri="{FF2B5EF4-FFF2-40B4-BE49-F238E27FC236}">
              <a16:creationId xmlns:a16="http://schemas.microsoft.com/office/drawing/2014/main" xmlns="" id="{33BDE30F-FED2-4C9E-9E54-802F2DE549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6" name="Image 265" descr="Afficher l’image source">
          <a:extLst>
            <a:ext uri="{FF2B5EF4-FFF2-40B4-BE49-F238E27FC236}">
              <a16:creationId xmlns:a16="http://schemas.microsoft.com/office/drawing/2014/main" xmlns="" id="{A14D9565-5FF8-462D-8672-50B5CEF81C5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7" name="Image 16">
          <a:extLst>
            <a:ext uri="{FF2B5EF4-FFF2-40B4-BE49-F238E27FC236}">
              <a16:creationId xmlns:a16="http://schemas.microsoft.com/office/drawing/2014/main" xmlns="" id="{668921D2-2F94-4E90-BE3C-31FD194314B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79404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8" name="Image 267">
          <a:extLst>
            <a:ext uri="{FF2B5EF4-FFF2-40B4-BE49-F238E27FC236}">
              <a16:creationId xmlns:a16="http://schemas.microsoft.com/office/drawing/2014/main" xmlns="" id="{5C49A762-CC69-49DE-B44F-34437177E2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69" name="Image 268">
          <a:extLst>
            <a:ext uri="{FF2B5EF4-FFF2-40B4-BE49-F238E27FC236}">
              <a16:creationId xmlns:a16="http://schemas.microsoft.com/office/drawing/2014/main" xmlns="" id="{659F1FB7-4FAD-479D-A397-7219ECD77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0" name="Image 269">
          <a:extLst>
            <a:ext uri="{FF2B5EF4-FFF2-40B4-BE49-F238E27FC236}">
              <a16:creationId xmlns:a16="http://schemas.microsoft.com/office/drawing/2014/main" xmlns="" id="{5E309B29-933F-45D1-BEE8-2666A7446F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1" name="Image 270">
          <a:extLst>
            <a:ext uri="{FF2B5EF4-FFF2-40B4-BE49-F238E27FC236}">
              <a16:creationId xmlns:a16="http://schemas.microsoft.com/office/drawing/2014/main" xmlns="" id="{6471FBE9-CE0D-4263-8DAD-92AC8CF4AA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2" name="Image 271">
          <a:extLst>
            <a:ext uri="{FF2B5EF4-FFF2-40B4-BE49-F238E27FC236}">
              <a16:creationId xmlns:a16="http://schemas.microsoft.com/office/drawing/2014/main" xmlns="" id="{F9148571-8D7F-4A5E-8A03-317615F8F8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3" name="Image 272">
          <a:extLst>
            <a:ext uri="{FF2B5EF4-FFF2-40B4-BE49-F238E27FC236}">
              <a16:creationId xmlns:a16="http://schemas.microsoft.com/office/drawing/2014/main" xmlns="" id="{6A308AEC-ACF8-4451-9AF3-7CDA9BC938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4" name="Image 273">
          <a:extLst>
            <a:ext uri="{FF2B5EF4-FFF2-40B4-BE49-F238E27FC236}">
              <a16:creationId xmlns:a16="http://schemas.microsoft.com/office/drawing/2014/main" xmlns="" id="{851F70FF-89F4-42CD-9DD1-6BB8137DD43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5" name="Image 274">
          <a:extLst>
            <a:ext uri="{FF2B5EF4-FFF2-40B4-BE49-F238E27FC236}">
              <a16:creationId xmlns:a16="http://schemas.microsoft.com/office/drawing/2014/main" xmlns="" id="{CE85B7BA-922C-4E52-B289-FC06963174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6" name="Image 275">
          <a:extLst>
            <a:ext uri="{FF2B5EF4-FFF2-40B4-BE49-F238E27FC236}">
              <a16:creationId xmlns:a16="http://schemas.microsoft.com/office/drawing/2014/main" xmlns="" id="{409FCF00-2E20-4345-B8C4-F196D87044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7" name="Image 276">
          <a:extLst>
            <a:ext uri="{FF2B5EF4-FFF2-40B4-BE49-F238E27FC236}">
              <a16:creationId xmlns:a16="http://schemas.microsoft.com/office/drawing/2014/main" xmlns="" id="{09575216-1A60-475B-9CB9-E838190DE1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8" name="Image 277">
          <a:extLst>
            <a:ext uri="{FF2B5EF4-FFF2-40B4-BE49-F238E27FC236}">
              <a16:creationId xmlns:a16="http://schemas.microsoft.com/office/drawing/2014/main" xmlns="" id="{015300F4-A386-4A08-9533-1E31D35339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79" name="Image 278">
          <a:extLst>
            <a:ext uri="{FF2B5EF4-FFF2-40B4-BE49-F238E27FC236}">
              <a16:creationId xmlns:a16="http://schemas.microsoft.com/office/drawing/2014/main" xmlns="" id="{BA03D09C-D72D-4DF5-821F-AE4BC0E97D2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0" name="Image 279">
          <a:extLst>
            <a:ext uri="{FF2B5EF4-FFF2-40B4-BE49-F238E27FC236}">
              <a16:creationId xmlns:a16="http://schemas.microsoft.com/office/drawing/2014/main" xmlns="" id="{62ECC212-969E-4EEE-A1B3-C1FAC3A44B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1" name="Image 280">
          <a:extLst>
            <a:ext uri="{FF2B5EF4-FFF2-40B4-BE49-F238E27FC236}">
              <a16:creationId xmlns:a16="http://schemas.microsoft.com/office/drawing/2014/main" xmlns="" id="{360476B1-C2AA-44AD-927B-BFCDAFB209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2" name="Image 281">
          <a:extLst>
            <a:ext uri="{FF2B5EF4-FFF2-40B4-BE49-F238E27FC236}">
              <a16:creationId xmlns:a16="http://schemas.microsoft.com/office/drawing/2014/main" xmlns="" id="{4F27A895-847F-452F-B15B-E12BFE2F3CD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3" name="Image 282">
          <a:extLst>
            <a:ext uri="{FF2B5EF4-FFF2-40B4-BE49-F238E27FC236}">
              <a16:creationId xmlns:a16="http://schemas.microsoft.com/office/drawing/2014/main" xmlns="" id="{53E06A72-8394-498A-A6BD-3574115634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4" name="Image 283">
          <a:extLst>
            <a:ext uri="{FF2B5EF4-FFF2-40B4-BE49-F238E27FC236}">
              <a16:creationId xmlns:a16="http://schemas.microsoft.com/office/drawing/2014/main" xmlns="" id="{65DDDA18-E1CF-4DF3-BEBE-81F524962F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5" name="Image 284">
          <a:extLst>
            <a:ext uri="{FF2B5EF4-FFF2-40B4-BE49-F238E27FC236}">
              <a16:creationId xmlns:a16="http://schemas.microsoft.com/office/drawing/2014/main" xmlns="" id="{F78D7DE3-A57F-4AEE-8CF7-3966D43B7E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6" name="Image 285">
          <a:extLst>
            <a:ext uri="{FF2B5EF4-FFF2-40B4-BE49-F238E27FC236}">
              <a16:creationId xmlns:a16="http://schemas.microsoft.com/office/drawing/2014/main" xmlns="" id="{028CE2E6-5B32-4E8F-9319-0486AC51B7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7" name="Image 286">
          <a:extLst>
            <a:ext uri="{FF2B5EF4-FFF2-40B4-BE49-F238E27FC236}">
              <a16:creationId xmlns:a16="http://schemas.microsoft.com/office/drawing/2014/main" xmlns="" id="{2D59A3A9-7CDE-4CD9-8E6A-376BE066B0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8" name="Image 287">
          <a:extLst>
            <a:ext uri="{FF2B5EF4-FFF2-40B4-BE49-F238E27FC236}">
              <a16:creationId xmlns:a16="http://schemas.microsoft.com/office/drawing/2014/main" xmlns="" id="{79EA5164-E695-4DB3-A797-9CA3709EE9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89" name="BIOE" descr="Logo AB Européen">
          <a:extLst>
            <a:ext uri="{FF2B5EF4-FFF2-40B4-BE49-F238E27FC236}">
              <a16:creationId xmlns:a16="http://schemas.microsoft.com/office/drawing/2014/main" xmlns="" id="{07AB309C-2E7B-403F-A21B-052AE6C286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0" name="Image 289">
          <a:extLst>
            <a:ext uri="{FF2B5EF4-FFF2-40B4-BE49-F238E27FC236}">
              <a16:creationId xmlns:a16="http://schemas.microsoft.com/office/drawing/2014/main" xmlns="" id="{3C9D5336-5DA2-407F-A2A5-B70F7CCA898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1" name="Image 290" descr="Afficher l’image source">
          <a:extLst>
            <a:ext uri="{FF2B5EF4-FFF2-40B4-BE49-F238E27FC236}">
              <a16:creationId xmlns:a16="http://schemas.microsoft.com/office/drawing/2014/main" xmlns="" id="{0E67D409-59E4-4428-B325-3A10EA0702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2" name="ZoneTexte 4">
          <a:extLst>
            <a:ext uri="{FF2B5EF4-FFF2-40B4-BE49-F238E27FC236}">
              <a16:creationId xmlns:a16="http://schemas.microsoft.com/office/drawing/2014/main" xmlns="" id="{8A5CE3A9-F05A-43BA-A2A0-6170B6B55FF9}"/>
            </a:ext>
          </a:extLst>
        </xdr:cNvPr>
        <xdr:cNvSpPr txBox="1"/>
      </xdr:nvSpPr>
      <xdr:spPr>
        <a:xfrm>
          <a:off x="855726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3" name="ZoneTexte 4">
          <a:extLst>
            <a:ext uri="{FF2B5EF4-FFF2-40B4-BE49-F238E27FC236}">
              <a16:creationId xmlns:a16="http://schemas.microsoft.com/office/drawing/2014/main" xmlns="" id="{2B0DB057-1836-4E28-A089-D150E7152AEB}"/>
            </a:ext>
          </a:extLst>
        </xdr:cNvPr>
        <xdr:cNvSpPr txBox="1"/>
      </xdr:nvSpPr>
      <xdr:spPr>
        <a:xfrm>
          <a:off x="1490027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4" name="Image 15">
          <a:extLst>
            <a:ext uri="{FF2B5EF4-FFF2-40B4-BE49-F238E27FC236}">
              <a16:creationId xmlns:a16="http://schemas.microsoft.com/office/drawing/2014/main" xmlns="" id="{4E1278EB-D3C2-4B21-87A6-92DFB2E64B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5" name="ZoneTexte 4">
          <a:extLst>
            <a:ext uri="{FF2B5EF4-FFF2-40B4-BE49-F238E27FC236}">
              <a16:creationId xmlns:a16="http://schemas.microsoft.com/office/drawing/2014/main" xmlns="" id="{04E9558F-51FD-48B5-99F8-149206240988}"/>
            </a:ext>
          </a:extLst>
        </xdr:cNvPr>
        <xdr:cNvSpPr txBox="1"/>
      </xdr:nvSpPr>
      <xdr:spPr>
        <a:xfrm>
          <a:off x="1167670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6" name="Image 286">
          <a:extLst>
            <a:ext uri="{FF2B5EF4-FFF2-40B4-BE49-F238E27FC236}">
              <a16:creationId xmlns:a16="http://schemas.microsoft.com/office/drawing/2014/main" xmlns="" id="{C883A75F-845B-453D-869F-8A4F6BA8948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7" name="ZoneTexte 4">
          <a:extLst>
            <a:ext uri="{FF2B5EF4-FFF2-40B4-BE49-F238E27FC236}">
              <a16:creationId xmlns:a16="http://schemas.microsoft.com/office/drawing/2014/main" xmlns="" id="{C3C66067-0BBE-4F10-B0E0-3360EAE8ED4A}"/>
            </a:ext>
          </a:extLst>
        </xdr:cNvPr>
        <xdr:cNvSpPr txBox="1"/>
      </xdr:nvSpPr>
      <xdr:spPr>
        <a:xfrm>
          <a:off x="1158144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8" name="Image 297" descr="Afficher l’image source">
          <a:extLst>
            <a:ext uri="{FF2B5EF4-FFF2-40B4-BE49-F238E27FC236}">
              <a16:creationId xmlns:a16="http://schemas.microsoft.com/office/drawing/2014/main" xmlns="" id="{A4FF3F62-F07C-4386-8965-2418CC67077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299" name="ZoneTexte 4">
          <a:extLst>
            <a:ext uri="{FF2B5EF4-FFF2-40B4-BE49-F238E27FC236}">
              <a16:creationId xmlns:a16="http://schemas.microsoft.com/office/drawing/2014/main" xmlns="" id="{D7C78346-A857-430F-B7E0-998C2AFD5437}"/>
            </a:ext>
          </a:extLst>
        </xdr:cNvPr>
        <xdr:cNvSpPr txBox="1"/>
      </xdr:nvSpPr>
      <xdr:spPr>
        <a:xfrm>
          <a:off x="1493996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0" name="ZoneTexte 4">
          <a:extLst>
            <a:ext uri="{FF2B5EF4-FFF2-40B4-BE49-F238E27FC236}">
              <a16:creationId xmlns:a16="http://schemas.microsoft.com/office/drawing/2014/main" xmlns="" id="{9CC5DDBB-C797-416A-9D60-D7C78C9DD313}"/>
            </a:ext>
          </a:extLst>
        </xdr:cNvPr>
        <xdr:cNvSpPr txBox="1"/>
      </xdr:nvSpPr>
      <xdr:spPr>
        <a:xfrm>
          <a:off x="836677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1" name="Image 16">
          <a:extLst>
            <a:ext uri="{FF2B5EF4-FFF2-40B4-BE49-F238E27FC236}">
              <a16:creationId xmlns:a16="http://schemas.microsoft.com/office/drawing/2014/main" xmlns="" id="{BA9C2A28-60BD-4956-8159-21C2D14AEA6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2" name="Image 301">
          <a:extLst>
            <a:ext uri="{FF2B5EF4-FFF2-40B4-BE49-F238E27FC236}">
              <a16:creationId xmlns:a16="http://schemas.microsoft.com/office/drawing/2014/main" xmlns="" id="{01BEE49B-F467-4F39-B865-0936A614AE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3" name="Image 302" descr="Afficher l’image source">
          <a:extLst>
            <a:ext uri="{FF2B5EF4-FFF2-40B4-BE49-F238E27FC236}">
              <a16:creationId xmlns:a16="http://schemas.microsoft.com/office/drawing/2014/main" xmlns="" id="{3074DDFF-8304-4717-889F-B41EA86050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4" name="Image 15">
          <a:extLst>
            <a:ext uri="{FF2B5EF4-FFF2-40B4-BE49-F238E27FC236}">
              <a16:creationId xmlns:a16="http://schemas.microsoft.com/office/drawing/2014/main" xmlns="" id="{19DDB938-2401-41FC-874F-156E0338D6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5" name="Image 304" descr="Afficher l’image source">
          <a:extLst>
            <a:ext uri="{FF2B5EF4-FFF2-40B4-BE49-F238E27FC236}">
              <a16:creationId xmlns:a16="http://schemas.microsoft.com/office/drawing/2014/main" xmlns="" id="{ECFD2452-8B08-4B80-ACD4-EA7A6249A09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6" name="Image 16">
          <a:extLst>
            <a:ext uri="{FF2B5EF4-FFF2-40B4-BE49-F238E27FC236}">
              <a16:creationId xmlns:a16="http://schemas.microsoft.com/office/drawing/2014/main" xmlns="" id="{EC379245-3434-4958-A785-17BD37F78E0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7" name="Image 15">
          <a:extLst>
            <a:ext uri="{FF2B5EF4-FFF2-40B4-BE49-F238E27FC236}">
              <a16:creationId xmlns:a16="http://schemas.microsoft.com/office/drawing/2014/main" xmlns="" id="{8F64BA12-8CFB-45C7-A02D-F67419329A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8" name="Image 307" descr="Afficher l’image source">
          <a:extLst>
            <a:ext uri="{FF2B5EF4-FFF2-40B4-BE49-F238E27FC236}">
              <a16:creationId xmlns:a16="http://schemas.microsoft.com/office/drawing/2014/main" xmlns="" id="{92A10DD7-AE59-47EB-A8D2-16083AC9D8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09" name="Image 16">
          <a:extLst>
            <a:ext uri="{FF2B5EF4-FFF2-40B4-BE49-F238E27FC236}">
              <a16:creationId xmlns:a16="http://schemas.microsoft.com/office/drawing/2014/main" xmlns="" id="{0D4E2E95-A4AD-462A-A91E-419901E4C60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0" name="Image 15">
          <a:extLst>
            <a:ext uri="{FF2B5EF4-FFF2-40B4-BE49-F238E27FC236}">
              <a16:creationId xmlns:a16="http://schemas.microsoft.com/office/drawing/2014/main" xmlns="" id="{4BF27415-B282-48DE-A30D-26967DDF19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1" name="Image 310" descr="Afficher l’image source">
          <a:extLst>
            <a:ext uri="{FF2B5EF4-FFF2-40B4-BE49-F238E27FC236}">
              <a16:creationId xmlns:a16="http://schemas.microsoft.com/office/drawing/2014/main" xmlns="" id="{7DE8878E-FF43-4F9A-8AB4-337AE99A1BB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2" name="Image 16">
          <a:extLst>
            <a:ext uri="{FF2B5EF4-FFF2-40B4-BE49-F238E27FC236}">
              <a16:creationId xmlns:a16="http://schemas.microsoft.com/office/drawing/2014/main" xmlns="" id="{AF207330-A8B0-45F0-9DA2-33C68E3C6F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1980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3" name="Image 312">
          <a:extLst>
            <a:ext uri="{FF2B5EF4-FFF2-40B4-BE49-F238E27FC236}">
              <a16:creationId xmlns:a16="http://schemas.microsoft.com/office/drawing/2014/main" xmlns="" id="{88746A07-1A54-49EE-BEC8-399EA0470138}"/>
            </a:ext>
          </a:extLst>
        </xdr:cNvPr>
        <xdr:cNvPicPr>
          <a:picLocks noChangeAspect="1"/>
        </xdr:cNvPicPr>
      </xdr:nvPicPr>
      <xdr:blipFill>
        <a:blip xmlns:r="http://schemas.openxmlformats.org/officeDocument/2006/relationships" r:embed="rId17" cstate="print"/>
        <a:stretch>
          <a:fillRect/>
        </a:stretch>
      </xdr:blipFill>
      <xdr:spPr>
        <a:xfrm>
          <a:off x="16379190" y="11357610"/>
          <a:ext cx="914400" cy="608491"/>
        </a:xfrm>
        <a:prstGeom prst="rect">
          <a:avLst/>
        </a:prstGeom>
      </xdr:spPr>
    </xdr:pic>
    <xdr:clientData/>
  </xdr:twoCellAnchor>
  <xdr:twoCellAnchor editAs="oneCell">
    <xdr:from>
      <xdr:col>3</xdr:col>
      <xdr:colOff>133350</xdr:colOff>
      <xdr:row>31</xdr:row>
      <xdr:rowOff>171450</xdr:rowOff>
    </xdr:from>
    <xdr:to>
      <xdr:col>3</xdr:col>
      <xdr:colOff>847360</xdr:colOff>
      <xdr:row>31</xdr:row>
      <xdr:rowOff>646591</xdr:rowOff>
    </xdr:to>
    <xdr:pic>
      <xdr:nvPicPr>
        <xdr:cNvPr id="314" name="Image 313">
          <a:extLst>
            <a:ext uri="{FF2B5EF4-FFF2-40B4-BE49-F238E27FC236}">
              <a16:creationId xmlns:a16="http://schemas.microsoft.com/office/drawing/2014/main" xmlns="" id="{9D4F704F-5858-41D6-B5A5-E73604DE0DF3}"/>
            </a:ext>
          </a:extLst>
        </xdr:cNvPr>
        <xdr:cNvPicPr>
          <a:picLocks noChangeAspect="1"/>
        </xdr:cNvPicPr>
      </xdr:nvPicPr>
      <xdr:blipFill>
        <a:blip xmlns:r="http://schemas.openxmlformats.org/officeDocument/2006/relationships" r:embed="rId18" cstate="print"/>
        <a:stretch>
          <a:fillRect/>
        </a:stretch>
      </xdr:blipFill>
      <xdr:spPr>
        <a:xfrm>
          <a:off x="4712970" y="19960590"/>
          <a:ext cx="714010" cy="47514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5" name="Image 314">
          <a:extLst>
            <a:ext uri="{FF2B5EF4-FFF2-40B4-BE49-F238E27FC236}">
              <a16:creationId xmlns:a16="http://schemas.microsoft.com/office/drawing/2014/main" xmlns="" id="{83C1C390-7E76-423A-9F16-463857A4E241}"/>
            </a:ext>
          </a:extLst>
        </xdr:cNvPr>
        <xdr:cNvPicPr>
          <a:picLocks noChangeAspect="1"/>
        </xdr:cNvPicPr>
      </xdr:nvPicPr>
      <xdr:blipFill>
        <a:blip xmlns:r="http://schemas.openxmlformats.org/officeDocument/2006/relationships" r:embed="rId17" cstate="print"/>
        <a:stretch>
          <a:fillRect/>
        </a:stretch>
      </xdr:blipFill>
      <xdr:spPr>
        <a:xfrm>
          <a:off x="1641729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6" name="Image 315">
          <a:extLst>
            <a:ext uri="{FF2B5EF4-FFF2-40B4-BE49-F238E27FC236}">
              <a16:creationId xmlns:a16="http://schemas.microsoft.com/office/drawing/2014/main" xmlns="" id="{2C1D1E5D-232C-4E13-8870-15A77B3B51E0}"/>
            </a:ext>
          </a:extLst>
        </xdr:cNvPr>
        <xdr:cNvPicPr>
          <a:picLocks noChangeAspect="1"/>
        </xdr:cNvPicPr>
      </xdr:nvPicPr>
      <xdr:blipFill>
        <a:blip xmlns:r="http://schemas.openxmlformats.org/officeDocument/2006/relationships" r:embed="rId17" cstate="print"/>
        <a:stretch>
          <a:fillRect/>
        </a:stretch>
      </xdr:blipFill>
      <xdr:spPr>
        <a:xfrm>
          <a:off x="1639824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7" name="Image 316">
          <a:extLst>
            <a:ext uri="{FF2B5EF4-FFF2-40B4-BE49-F238E27FC236}">
              <a16:creationId xmlns:a16="http://schemas.microsoft.com/office/drawing/2014/main" xmlns="" id="{2C7AAAC6-8E37-4F5E-8E42-0FD5D554840C}"/>
            </a:ext>
          </a:extLst>
        </xdr:cNvPr>
        <xdr:cNvPicPr>
          <a:picLocks noChangeAspect="1"/>
        </xdr:cNvPicPr>
      </xdr:nvPicPr>
      <xdr:blipFill>
        <a:blip xmlns:r="http://schemas.openxmlformats.org/officeDocument/2006/relationships" r:embed="rId17" cstate="print"/>
        <a:stretch>
          <a:fillRect/>
        </a:stretch>
      </xdr:blipFill>
      <xdr:spPr>
        <a:xfrm>
          <a:off x="1637919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8" name="Image 317">
          <a:extLst>
            <a:ext uri="{FF2B5EF4-FFF2-40B4-BE49-F238E27FC236}">
              <a16:creationId xmlns:a16="http://schemas.microsoft.com/office/drawing/2014/main" xmlns="" id="{656C08A7-4B91-4B39-902B-42B22B981850}"/>
            </a:ext>
          </a:extLst>
        </xdr:cNvPr>
        <xdr:cNvPicPr>
          <a:picLocks noChangeAspect="1"/>
        </xdr:cNvPicPr>
      </xdr:nvPicPr>
      <xdr:blipFill>
        <a:blip xmlns:r="http://schemas.openxmlformats.org/officeDocument/2006/relationships" r:embed="rId17" cstate="print"/>
        <a:stretch>
          <a:fillRect/>
        </a:stretch>
      </xdr:blipFill>
      <xdr:spPr>
        <a:xfrm>
          <a:off x="1639824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19" name="Image 318">
          <a:extLst>
            <a:ext uri="{FF2B5EF4-FFF2-40B4-BE49-F238E27FC236}">
              <a16:creationId xmlns:a16="http://schemas.microsoft.com/office/drawing/2014/main" xmlns="" id="{55505E4D-1936-4E18-88A5-373E7E735428}"/>
            </a:ext>
          </a:extLst>
        </xdr:cNvPr>
        <xdr:cNvPicPr>
          <a:picLocks noChangeAspect="1"/>
        </xdr:cNvPicPr>
      </xdr:nvPicPr>
      <xdr:blipFill>
        <a:blip xmlns:r="http://schemas.openxmlformats.org/officeDocument/2006/relationships" r:embed="rId17" cstate="print"/>
        <a:stretch>
          <a:fillRect/>
        </a:stretch>
      </xdr:blipFill>
      <xdr:spPr>
        <a:xfrm>
          <a:off x="1641729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0" name="Image 319">
          <a:extLst>
            <a:ext uri="{FF2B5EF4-FFF2-40B4-BE49-F238E27FC236}">
              <a16:creationId xmlns:a16="http://schemas.microsoft.com/office/drawing/2014/main" xmlns="" id="{AA3B1A65-CA3C-4601-82DE-AD6369A1D2AB}"/>
            </a:ext>
          </a:extLst>
        </xdr:cNvPr>
        <xdr:cNvPicPr>
          <a:picLocks noChangeAspect="1"/>
        </xdr:cNvPicPr>
      </xdr:nvPicPr>
      <xdr:blipFill>
        <a:blip xmlns:r="http://schemas.openxmlformats.org/officeDocument/2006/relationships" r:embed="rId17" cstate="print"/>
        <a:stretch>
          <a:fillRect/>
        </a:stretch>
      </xdr:blipFill>
      <xdr:spPr>
        <a:xfrm>
          <a:off x="1634109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1" name="Image 320">
          <a:extLst>
            <a:ext uri="{FF2B5EF4-FFF2-40B4-BE49-F238E27FC236}">
              <a16:creationId xmlns:a16="http://schemas.microsoft.com/office/drawing/2014/main" xmlns="" id="{9A89199F-82A8-4CE9-92C3-035758F163DF}"/>
            </a:ext>
          </a:extLst>
        </xdr:cNvPr>
        <xdr:cNvPicPr>
          <a:picLocks noChangeAspect="1"/>
        </xdr:cNvPicPr>
      </xdr:nvPicPr>
      <xdr:blipFill>
        <a:blip xmlns:r="http://schemas.openxmlformats.org/officeDocument/2006/relationships" r:embed="rId19" cstate="print"/>
        <a:stretch>
          <a:fillRect/>
        </a:stretch>
      </xdr:blipFill>
      <xdr:spPr>
        <a:xfrm>
          <a:off x="109728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2" name="Image 321">
          <a:extLst>
            <a:ext uri="{FF2B5EF4-FFF2-40B4-BE49-F238E27FC236}">
              <a16:creationId xmlns:a16="http://schemas.microsoft.com/office/drawing/2014/main" xmlns="" id="{24237DFB-7801-4E48-B06A-DF28305A629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2391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3" name="Image 322">
          <a:extLst>
            <a:ext uri="{FF2B5EF4-FFF2-40B4-BE49-F238E27FC236}">
              <a16:creationId xmlns:a16="http://schemas.microsoft.com/office/drawing/2014/main" xmlns="" id="{108B3D85-B741-49FB-AC72-CCFEE42E0E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4" name="Image 323">
          <a:extLst>
            <a:ext uri="{FF2B5EF4-FFF2-40B4-BE49-F238E27FC236}">
              <a16:creationId xmlns:a16="http://schemas.microsoft.com/office/drawing/2014/main" xmlns="" id="{ABCCEEF3-ED88-41A6-88E1-C33A38ACEF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4104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5" name="Image 324">
          <a:extLst>
            <a:ext uri="{FF2B5EF4-FFF2-40B4-BE49-F238E27FC236}">
              <a16:creationId xmlns:a16="http://schemas.microsoft.com/office/drawing/2014/main" xmlns="" id="{DBF3C388-6F25-403A-919F-C05F7C03FE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6" name="Image 325">
          <a:extLst>
            <a:ext uri="{FF2B5EF4-FFF2-40B4-BE49-F238E27FC236}">
              <a16:creationId xmlns:a16="http://schemas.microsoft.com/office/drawing/2014/main" xmlns="" id="{6E7514A0-85BA-4890-8C6C-C97E34C5FB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7" name="Image 326">
          <a:extLst>
            <a:ext uri="{FF2B5EF4-FFF2-40B4-BE49-F238E27FC236}">
              <a16:creationId xmlns:a16="http://schemas.microsoft.com/office/drawing/2014/main" xmlns="" id="{4424D8AB-1E5D-4AFE-ADD3-7AA6B5F4B4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9248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8" name="Image 327">
          <a:extLst>
            <a:ext uri="{FF2B5EF4-FFF2-40B4-BE49-F238E27FC236}">
              <a16:creationId xmlns:a16="http://schemas.microsoft.com/office/drawing/2014/main" xmlns="" id="{586D59D9-02F3-4920-8D96-CB8E6C982F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3804700"/>
          <a:ext cx="557924" cy="700797"/>
        </a:xfrm>
        <a:prstGeom prst="rect">
          <a:avLst/>
        </a:prstGeom>
      </xdr:spPr>
    </xdr:pic>
    <xdr:clientData/>
  </xdr:oneCellAnchor>
  <xdr:oneCellAnchor>
    <xdr:from>
      <xdr:col>3</xdr:col>
      <xdr:colOff>0</xdr:colOff>
      <xdr:row>5</xdr:row>
      <xdr:rowOff>0</xdr:rowOff>
    </xdr:from>
    <xdr:ext cx="400050" cy="312539"/>
    <xdr:pic>
      <xdr:nvPicPr>
        <xdr:cNvPr id="329" name="BIOE" descr="Logo AB Européen">
          <a:extLst>
            <a:ext uri="{FF2B5EF4-FFF2-40B4-BE49-F238E27FC236}">
              <a16:creationId xmlns:a16="http://schemas.microsoft.com/office/drawing/2014/main" xmlns="" id="{070EC8EA-6091-4C9C-BF93-134F21A546B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23545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8</xdr:row>
      <xdr:rowOff>0</xdr:rowOff>
    </xdr:from>
    <xdr:ext cx="400050" cy="312539"/>
    <xdr:pic>
      <xdr:nvPicPr>
        <xdr:cNvPr id="330" name="BIOE" descr="Logo AB Européen">
          <a:extLst>
            <a:ext uri="{FF2B5EF4-FFF2-40B4-BE49-F238E27FC236}">
              <a16:creationId xmlns:a16="http://schemas.microsoft.com/office/drawing/2014/main" xmlns="" id="{8FE65D22-4402-45CA-B5BD-2275439265B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97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16</xdr:row>
      <xdr:rowOff>0</xdr:rowOff>
    </xdr:from>
    <xdr:ext cx="400050" cy="312539"/>
    <xdr:pic>
      <xdr:nvPicPr>
        <xdr:cNvPr id="331" name="BIOE" descr="Logo AB Européen">
          <a:extLst>
            <a:ext uri="{FF2B5EF4-FFF2-40B4-BE49-F238E27FC236}">
              <a16:creationId xmlns:a16="http://schemas.microsoft.com/office/drawing/2014/main" xmlns="" id="{B00595A4-FB81-42A7-934E-C1D333BD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16</xdr:row>
      <xdr:rowOff>0</xdr:rowOff>
    </xdr:from>
    <xdr:ext cx="400050" cy="312539"/>
    <xdr:pic>
      <xdr:nvPicPr>
        <xdr:cNvPr id="332" name="BIOE" descr="Logo AB Européen">
          <a:extLst>
            <a:ext uri="{FF2B5EF4-FFF2-40B4-BE49-F238E27FC236}">
              <a16:creationId xmlns:a16="http://schemas.microsoft.com/office/drawing/2014/main" xmlns="" id="{44D53A2B-E0D9-414D-A424-7673EFFD2FC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185110</xdr:colOff>
      <xdr:row>8</xdr:row>
      <xdr:rowOff>879577</xdr:rowOff>
    </xdr:from>
    <xdr:ext cx="638379" cy="638379"/>
    <xdr:pic>
      <xdr:nvPicPr>
        <xdr:cNvPr id="333" name="Image 15">
          <a:extLst>
            <a:ext uri="{FF2B5EF4-FFF2-40B4-BE49-F238E27FC236}">
              <a16:creationId xmlns:a16="http://schemas.microsoft.com/office/drawing/2014/main" xmlns="" id="{F22F3C39-4DAD-4C56-B7E6-5C7D882C48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77590" y="5177257"/>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209549</xdr:colOff>
      <xdr:row>28</xdr:row>
      <xdr:rowOff>838200</xdr:rowOff>
    </xdr:from>
    <xdr:ext cx="638379" cy="638379"/>
    <xdr:pic>
      <xdr:nvPicPr>
        <xdr:cNvPr id="334" name="Image 15">
          <a:extLst>
            <a:ext uri="{FF2B5EF4-FFF2-40B4-BE49-F238E27FC236}">
              <a16:creationId xmlns:a16="http://schemas.microsoft.com/office/drawing/2014/main" xmlns="" id="{0CF39C90-5A44-4F97-AA16-4681379438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150589" y="1880616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400050</xdr:colOff>
      <xdr:row>48</xdr:row>
      <xdr:rowOff>704850</xdr:rowOff>
    </xdr:from>
    <xdr:ext cx="638379" cy="638379"/>
    <xdr:pic>
      <xdr:nvPicPr>
        <xdr:cNvPr id="335" name="Image 15">
          <a:extLst>
            <a:ext uri="{FF2B5EF4-FFF2-40B4-BE49-F238E27FC236}">
              <a16:creationId xmlns:a16="http://schemas.microsoft.com/office/drawing/2014/main" xmlns="" id="{5A990A90-6C86-4C25-ACF6-E38ACF691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2553950" y="3191637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133350</xdr:colOff>
      <xdr:row>68</xdr:row>
      <xdr:rowOff>819150</xdr:rowOff>
    </xdr:from>
    <xdr:ext cx="638379" cy="638379"/>
    <xdr:pic>
      <xdr:nvPicPr>
        <xdr:cNvPr id="336" name="Image 15">
          <a:extLst>
            <a:ext uri="{FF2B5EF4-FFF2-40B4-BE49-F238E27FC236}">
              <a16:creationId xmlns:a16="http://schemas.microsoft.com/office/drawing/2014/main" xmlns="" id="{BD2E5BF3-5B88-4F90-86D3-505E68BCDA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074390" y="4539615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171450</xdr:colOff>
      <xdr:row>85</xdr:row>
      <xdr:rowOff>762000</xdr:rowOff>
    </xdr:from>
    <xdr:ext cx="638379" cy="638379"/>
    <xdr:pic>
      <xdr:nvPicPr>
        <xdr:cNvPr id="337" name="Image 15">
          <a:extLst>
            <a:ext uri="{FF2B5EF4-FFF2-40B4-BE49-F238E27FC236}">
              <a16:creationId xmlns:a16="http://schemas.microsoft.com/office/drawing/2014/main" xmlns="" id="{FB459F31-1AFB-4467-921C-5D02262E613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63930" y="566851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88</xdr:row>
      <xdr:rowOff>0</xdr:rowOff>
    </xdr:from>
    <xdr:ext cx="638379" cy="638379"/>
    <xdr:pic>
      <xdr:nvPicPr>
        <xdr:cNvPr id="338" name="Image 15">
          <a:extLst>
            <a:ext uri="{FF2B5EF4-FFF2-40B4-BE49-F238E27FC236}">
              <a16:creationId xmlns:a16="http://schemas.microsoft.com/office/drawing/2014/main" xmlns="" id="{49765E7A-F94F-4750-9029-A2BF78AD5F4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4579620" y="578662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857251</xdr:colOff>
      <xdr:row>108</xdr:row>
      <xdr:rowOff>838200</xdr:rowOff>
    </xdr:from>
    <xdr:ext cx="638379" cy="638379"/>
    <xdr:pic>
      <xdr:nvPicPr>
        <xdr:cNvPr id="339" name="Image 15">
          <a:extLst>
            <a:ext uri="{FF2B5EF4-FFF2-40B4-BE49-F238E27FC236}">
              <a16:creationId xmlns:a16="http://schemas.microsoft.com/office/drawing/2014/main" xmlns="" id="{C7D9A7E5-64AB-4CFA-AA78-4F56B79EAF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224011" y="7229094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2419350</xdr:colOff>
      <xdr:row>22</xdr:row>
      <xdr:rowOff>193236</xdr:rowOff>
    </xdr:from>
    <xdr:to>
      <xdr:col>2</xdr:col>
      <xdr:colOff>76200</xdr:colOff>
      <xdr:row>25</xdr:row>
      <xdr:rowOff>103204</xdr:rowOff>
    </xdr:to>
    <xdr:pic>
      <xdr:nvPicPr>
        <xdr:cNvPr id="340" name="Image 339">
          <a:extLst>
            <a:ext uri="{FF2B5EF4-FFF2-40B4-BE49-F238E27FC236}">
              <a16:creationId xmlns:a16="http://schemas.microsoft.com/office/drawing/2014/main" xmlns="" id="{2126B243-B21E-4023-8917-EBB1CF00505C}"/>
            </a:ext>
          </a:extLst>
        </xdr:cNvPr>
        <xdr:cNvPicPr>
          <a:picLocks noChangeAspect="1"/>
        </xdr:cNvPicPr>
      </xdr:nvPicPr>
      <xdr:blipFill>
        <a:blip xmlns:r="http://schemas.openxmlformats.org/officeDocument/2006/relationships" r:embed="rId21" cstate="print"/>
        <a:stretch>
          <a:fillRect/>
        </a:stretch>
      </xdr:blipFill>
      <xdr:spPr>
        <a:xfrm>
          <a:off x="3211830" y="14968416"/>
          <a:ext cx="1245870" cy="1159648"/>
        </a:xfrm>
        <a:prstGeom prst="rect">
          <a:avLst/>
        </a:prstGeom>
      </xdr:spPr>
    </xdr:pic>
    <xdr:clientData/>
  </xdr:twoCellAnchor>
  <xdr:twoCellAnchor editAs="oneCell">
    <xdr:from>
      <xdr:col>1</xdr:col>
      <xdr:colOff>933450</xdr:colOff>
      <xdr:row>20</xdr:row>
      <xdr:rowOff>74863</xdr:rowOff>
    </xdr:from>
    <xdr:to>
      <xdr:col>1</xdr:col>
      <xdr:colOff>2724150</xdr:colOff>
      <xdr:row>23</xdr:row>
      <xdr:rowOff>125729</xdr:rowOff>
    </xdr:to>
    <xdr:pic>
      <xdr:nvPicPr>
        <xdr:cNvPr id="341" name="Image 340">
          <a:extLst>
            <a:ext uri="{FF2B5EF4-FFF2-40B4-BE49-F238E27FC236}">
              <a16:creationId xmlns:a16="http://schemas.microsoft.com/office/drawing/2014/main" xmlns="" id="{DDF0FCF9-8D58-4708-B847-A6F6F45387F5}"/>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725930" y="13745143"/>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209550</xdr:rowOff>
    </xdr:from>
    <xdr:to>
      <xdr:col>9</xdr:col>
      <xdr:colOff>3000160</xdr:colOff>
      <xdr:row>102</xdr:row>
      <xdr:rowOff>456995</xdr:rowOff>
    </xdr:to>
    <xdr:pic>
      <xdr:nvPicPr>
        <xdr:cNvPr id="342" name="Image 341">
          <a:extLst>
            <a:ext uri="{FF2B5EF4-FFF2-40B4-BE49-F238E27FC236}">
              <a16:creationId xmlns:a16="http://schemas.microsoft.com/office/drawing/2014/main" xmlns="" id="{11B266FF-5510-40C0-8713-33459228AD5A}"/>
            </a:ext>
          </a:extLst>
        </xdr:cNvPr>
        <xdr:cNvPicPr>
          <a:picLocks noChangeAspect="1"/>
        </xdr:cNvPicPr>
      </xdr:nvPicPr>
      <xdr:blipFill>
        <a:blip xmlns:r="http://schemas.openxmlformats.org/officeDocument/2006/relationships" r:embed="rId23" cstate="print"/>
        <a:stretch>
          <a:fillRect/>
        </a:stretch>
      </xdr:blipFill>
      <xdr:spPr>
        <a:xfrm>
          <a:off x="16626840" y="67082670"/>
          <a:ext cx="2314360" cy="1634285"/>
        </a:xfrm>
        <a:prstGeom prst="rect">
          <a:avLst/>
        </a:prstGeom>
      </xdr:spPr>
    </xdr:pic>
    <xdr:clientData/>
  </xdr:twoCellAnchor>
  <xdr:twoCellAnchor editAs="oneCell">
    <xdr:from>
      <xdr:col>9</xdr:col>
      <xdr:colOff>2667000</xdr:colOff>
      <xdr:row>108</xdr:row>
      <xdr:rowOff>1047750</xdr:rowOff>
    </xdr:from>
    <xdr:to>
      <xdr:col>9</xdr:col>
      <xdr:colOff>3562350</xdr:colOff>
      <xdr:row>111</xdr:row>
      <xdr:rowOff>198111</xdr:rowOff>
    </xdr:to>
    <xdr:pic>
      <xdr:nvPicPr>
        <xdr:cNvPr id="343" name="Image 342">
          <a:extLst>
            <a:ext uri="{FF2B5EF4-FFF2-40B4-BE49-F238E27FC236}">
              <a16:creationId xmlns:a16="http://schemas.microsoft.com/office/drawing/2014/main" xmlns="" id="{5135B9F1-4CD6-48A5-BA4A-D48A0ED6AA93}"/>
            </a:ext>
          </a:extLst>
        </xdr:cNvPr>
        <xdr:cNvPicPr>
          <a:picLocks noChangeAspect="1"/>
        </xdr:cNvPicPr>
      </xdr:nvPicPr>
      <xdr:blipFill>
        <a:blip xmlns:r="http://schemas.openxmlformats.org/officeDocument/2006/relationships" r:embed="rId24" cstate="print"/>
        <a:stretch>
          <a:fillRect/>
        </a:stretch>
      </xdr:blipFill>
      <xdr:spPr>
        <a:xfrm>
          <a:off x="18608040" y="72500490"/>
          <a:ext cx="895350" cy="971541"/>
        </a:xfrm>
        <a:prstGeom prst="rect">
          <a:avLst/>
        </a:prstGeom>
      </xdr:spPr>
    </xdr:pic>
    <xdr:clientData/>
  </xdr:twoCellAnchor>
  <xdr:twoCellAnchor editAs="oneCell">
    <xdr:from>
      <xdr:col>9</xdr:col>
      <xdr:colOff>2686050</xdr:colOff>
      <xdr:row>114</xdr:row>
      <xdr:rowOff>800100</xdr:rowOff>
    </xdr:from>
    <xdr:to>
      <xdr:col>10</xdr:col>
      <xdr:colOff>0</xdr:colOff>
      <xdr:row>116</xdr:row>
      <xdr:rowOff>579111</xdr:rowOff>
    </xdr:to>
    <xdr:pic>
      <xdr:nvPicPr>
        <xdr:cNvPr id="344" name="Image 343">
          <a:extLst>
            <a:ext uri="{FF2B5EF4-FFF2-40B4-BE49-F238E27FC236}">
              <a16:creationId xmlns:a16="http://schemas.microsoft.com/office/drawing/2014/main" xmlns="" id="{3482A61A-213A-4439-BC50-1EAA5FCE65F1}"/>
            </a:ext>
          </a:extLst>
        </xdr:cNvPr>
        <xdr:cNvPicPr>
          <a:picLocks noChangeAspect="1"/>
        </xdr:cNvPicPr>
      </xdr:nvPicPr>
      <xdr:blipFill>
        <a:blip xmlns:r="http://schemas.openxmlformats.org/officeDocument/2006/relationships" r:embed="rId24" cstate="print"/>
        <a:stretch>
          <a:fillRect/>
        </a:stretch>
      </xdr:blipFill>
      <xdr:spPr>
        <a:xfrm>
          <a:off x="18573750" y="75742800"/>
          <a:ext cx="895350" cy="960111"/>
        </a:xfrm>
        <a:prstGeom prst="rect">
          <a:avLst/>
        </a:prstGeom>
      </xdr:spPr>
    </xdr:pic>
    <xdr:clientData/>
  </xdr:twoCellAnchor>
  <xdr:twoCellAnchor editAs="oneCell">
    <xdr:from>
      <xdr:col>9</xdr:col>
      <xdr:colOff>0</xdr:colOff>
      <xdr:row>111</xdr:row>
      <xdr:rowOff>990600</xdr:rowOff>
    </xdr:from>
    <xdr:to>
      <xdr:col>9</xdr:col>
      <xdr:colOff>895350</xdr:colOff>
      <xdr:row>114</xdr:row>
      <xdr:rowOff>26661</xdr:rowOff>
    </xdr:to>
    <xdr:pic>
      <xdr:nvPicPr>
        <xdr:cNvPr id="345" name="Image 344">
          <a:extLst>
            <a:ext uri="{FF2B5EF4-FFF2-40B4-BE49-F238E27FC236}">
              <a16:creationId xmlns:a16="http://schemas.microsoft.com/office/drawing/2014/main" xmlns="" id="{DDC6144E-8181-4D5A-B6E1-D4F9F32187B5}"/>
            </a:ext>
          </a:extLst>
        </xdr:cNvPr>
        <xdr:cNvPicPr>
          <a:picLocks noChangeAspect="1"/>
        </xdr:cNvPicPr>
      </xdr:nvPicPr>
      <xdr:blipFill>
        <a:blip xmlns:r="http://schemas.openxmlformats.org/officeDocument/2006/relationships" r:embed="rId24" cstate="print"/>
        <a:stretch>
          <a:fillRect/>
        </a:stretch>
      </xdr:blipFill>
      <xdr:spPr>
        <a:xfrm>
          <a:off x="15941040" y="74264520"/>
          <a:ext cx="895350" cy="979161"/>
        </a:xfrm>
        <a:prstGeom prst="rect">
          <a:avLst/>
        </a:prstGeom>
      </xdr:spPr>
    </xdr:pic>
    <xdr:clientData/>
  </xdr:twoCellAnchor>
  <xdr:oneCellAnchor>
    <xdr:from>
      <xdr:col>5</xdr:col>
      <xdr:colOff>0</xdr:colOff>
      <xdr:row>25</xdr:row>
      <xdr:rowOff>0</xdr:rowOff>
    </xdr:from>
    <xdr:ext cx="400050" cy="312539"/>
    <xdr:pic>
      <xdr:nvPicPr>
        <xdr:cNvPr id="346" name="BIOE" descr="Logo AB Européen">
          <a:extLst>
            <a:ext uri="{FF2B5EF4-FFF2-40B4-BE49-F238E27FC236}">
              <a16:creationId xmlns:a16="http://schemas.microsoft.com/office/drawing/2014/main" xmlns="" id="{F82CB673-5F56-457A-9CFD-5D93C91B4D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16024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31</xdr:row>
      <xdr:rowOff>0</xdr:rowOff>
    </xdr:from>
    <xdr:ext cx="400050" cy="312539"/>
    <xdr:pic>
      <xdr:nvPicPr>
        <xdr:cNvPr id="347" name="BIOE" descr="Logo AB Européen">
          <a:extLst>
            <a:ext uri="{FF2B5EF4-FFF2-40B4-BE49-F238E27FC236}">
              <a16:creationId xmlns:a16="http://schemas.microsoft.com/office/drawing/2014/main" xmlns="" id="{94442C24-2F76-479C-AB6E-14C9357FF1B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36</xdr:row>
      <xdr:rowOff>0</xdr:rowOff>
    </xdr:from>
    <xdr:ext cx="400050" cy="312539"/>
    <xdr:pic>
      <xdr:nvPicPr>
        <xdr:cNvPr id="348" name="BIOE" descr="Logo AB Européen">
          <a:extLst>
            <a:ext uri="{FF2B5EF4-FFF2-40B4-BE49-F238E27FC236}">
              <a16:creationId xmlns:a16="http://schemas.microsoft.com/office/drawing/2014/main" xmlns="" id="{E5D9B614-0C99-466D-8D7D-F7E00A6749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31</xdr:row>
      <xdr:rowOff>0</xdr:rowOff>
    </xdr:from>
    <xdr:to>
      <xdr:col>5</xdr:col>
      <xdr:colOff>714010</xdr:colOff>
      <xdr:row>31</xdr:row>
      <xdr:rowOff>475141</xdr:rowOff>
    </xdr:to>
    <xdr:pic>
      <xdr:nvPicPr>
        <xdr:cNvPr id="349" name="Image 348">
          <a:extLst>
            <a:ext uri="{FF2B5EF4-FFF2-40B4-BE49-F238E27FC236}">
              <a16:creationId xmlns:a16="http://schemas.microsoft.com/office/drawing/2014/main" xmlns="" id="{3DAA86CD-786A-41AC-B19C-D96D0E131D8A}"/>
            </a:ext>
          </a:extLst>
        </xdr:cNvPr>
        <xdr:cNvPicPr>
          <a:picLocks noChangeAspect="1"/>
        </xdr:cNvPicPr>
      </xdr:nvPicPr>
      <xdr:blipFill>
        <a:blip xmlns:r="http://schemas.openxmlformats.org/officeDocument/2006/relationships" r:embed="rId18" cstate="print"/>
        <a:stretch>
          <a:fillRect/>
        </a:stretch>
      </xdr:blipFill>
      <xdr:spPr>
        <a:xfrm>
          <a:off x="8366760" y="19789140"/>
          <a:ext cx="714010" cy="475141"/>
        </a:xfrm>
        <a:prstGeom prst="rect">
          <a:avLst/>
        </a:prstGeom>
      </xdr:spPr>
    </xdr:pic>
    <xdr:clientData/>
  </xdr:twoCellAnchor>
  <xdr:oneCellAnchor>
    <xdr:from>
      <xdr:col>7</xdr:col>
      <xdr:colOff>0</xdr:colOff>
      <xdr:row>31</xdr:row>
      <xdr:rowOff>0</xdr:rowOff>
    </xdr:from>
    <xdr:ext cx="400050" cy="312539"/>
    <xdr:pic>
      <xdr:nvPicPr>
        <xdr:cNvPr id="350" name="BIOE" descr="Logo AB Européen">
          <a:extLst>
            <a:ext uri="{FF2B5EF4-FFF2-40B4-BE49-F238E27FC236}">
              <a16:creationId xmlns:a16="http://schemas.microsoft.com/office/drawing/2014/main" xmlns="" id="{CDA72701-69C8-4BA4-905A-6250769202E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xdr:row>
      <xdr:rowOff>0</xdr:rowOff>
    </xdr:from>
    <xdr:ext cx="400050" cy="312539"/>
    <xdr:pic>
      <xdr:nvPicPr>
        <xdr:cNvPr id="351" name="BIOE" descr="Logo AB Européen">
          <a:extLst>
            <a:ext uri="{FF2B5EF4-FFF2-40B4-BE49-F238E27FC236}">
              <a16:creationId xmlns:a16="http://schemas.microsoft.com/office/drawing/2014/main" xmlns="" id="{1E9B0590-0ED5-4A5D-B14C-5C0D01C4E2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118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0</xdr:colOff>
      <xdr:row>11</xdr:row>
      <xdr:rowOff>0</xdr:rowOff>
    </xdr:from>
    <xdr:to>
      <xdr:col>7</xdr:col>
      <xdr:colOff>714010</xdr:colOff>
      <xdr:row>11</xdr:row>
      <xdr:rowOff>475141</xdr:rowOff>
    </xdr:to>
    <xdr:pic>
      <xdr:nvPicPr>
        <xdr:cNvPr id="352" name="Image 351">
          <a:extLst>
            <a:ext uri="{FF2B5EF4-FFF2-40B4-BE49-F238E27FC236}">
              <a16:creationId xmlns:a16="http://schemas.microsoft.com/office/drawing/2014/main" xmlns="" id="{DE83E925-316E-42C4-830B-FE90EC354078}"/>
            </a:ext>
          </a:extLst>
        </xdr:cNvPr>
        <xdr:cNvPicPr>
          <a:picLocks noChangeAspect="1"/>
        </xdr:cNvPicPr>
      </xdr:nvPicPr>
      <xdr:blipFill>
        <a:blip xmlns:r="http://schemas.openxmlformats.org/officeDocument/2006/relationships" r:embed="rId18" cstate="print"/>
        <a:stretch>
          <a:fillRect/>
        </a:stretch>
      </xdr:blipFill>
      <xdr:spPr>
        <a:xfrm>
          <a:off x="12153900" y="6118860"/>
          <a:ext cx="714010" cy="475141"/>
        </a:xfrm>
        <a:prstGeom prst="rect">
          <a:avLst/>
        </a:prstGeom>
      </xdr:spPr>
    </xdr:pic>
    <xdr:clientData/>
  </xdr:twoCellAnchor>
  <xdr:twoCellAnchor editAs="oneCell">
    <xdr:from>
      <xdr:col>3</xdr:col>
      <xdr:colOff>0</xdr:colOff>
      <xdr:row>11</xdr:row>
      <xdr:rowOff>0</xdr:rowOff>
    </xdr:from>
    <xdr:to>
      <xdr:col>3</xdr:col>
      <xdr:colOff>714010</xdr:colOff>
      <xdr:row>11</xdr:row>
      <xdr:rowOff>475141</xdr:rowOff>
    </xdr:to>
    <xdr:pic>
      <xdr:nvPicPr>
        <xdr:cNvPr id="353" name="Image 352">
          <a:extLst>
            <a:ext uri="{FF2B5EF4-FFF2-40B4-BE49-F238E27FC236}">
              <a16:creationId xmlns:a16="http://schemas.microsoft.com/office/drawing/2014/main" xmlns="" id="{B989120D-5113-480D-9CCF-5C014E78E760}"/>
            </a:ext>
          </a:extLst>
        </xdr:cNvPr>
        <xdr:cNvPicPr>
          <a:picLocks noChangeAspect="1"/>
        </xdr:cNvPicPr>
      </xdr:nvPicPr>
      <xdr:blipFill>
        <a:blip xmlns:r="http://schemas.openxmlformats.org/officeDocument/2006/relationships" r:embed="rId18" cstate="print"/>
        <a:stretch>
          <a:fillRect/>
        </a:stretch>
      </xdr:blipFill>
      <xdr:spPr>
        <a:xfrm>
          <a:off x="4579620" y="6118860"/>
          <a:ext cx="714010" cy="475141"/>
        </a:xfrm>
        <a:prstGeom prst="rect">
          <a:avLst/>
        </a:prstGeom>
      </xdr:spPr>
    </xdr:pic>
    <xdr:clientData/>
  </xdr:twoCellAnchor>
  <xdr:twoCellAnchor editAs="oneCell">
    <xdr:from>
      <xdr:col>5</xdr:col>
      <xdr:colOff>171450</xdr:colOff>
      <xdr:row>51</xdr:row>
      <xdr:rowOff>857250</xdr:rowOff>
    </xdr:from>
    <xdr:to>
      <xdr:col>5</xdr:col>
      <xdr:colOff>885460</xdr:colOff>
      <xdr:row>52</xdr:row>
      <xdr:rowOff>75091</xdr:rowOff>
    </xdr:to>
    <xdr:pic>
      <xdr:nvPicPr>
        <xdr:cNvPr id="354" name="Image 353">
          <a:extLst>
            <a:ext uri="{FF2B5EF4-FFF2-40B4-BE49-F238E27FC236}">
              <a16:creationId xmlns:a16="http://schemas.microsoft.com/office/drawing/2014/main" xmlns="" id="{3E23B815-C273-48F8-AA60-88BF946E7B67}"/>
            </a:ext>
          </a:extLst>
        </xdr:cNvPr>
        <xdr:cNvPicPr>
          <a:picLocks noChangeAspect="1"/>
        </xdr:cNvPicPr>
      </xdr:nvPicPr>
      <xdr:blipFill>
        <a:blip xmlns:r="http://schemas.openxmlformats.org/officeDocument/2006/relationships" r:embed="rId25" cstate="print"/>
        <a:stretch>
          <a:fillRect/>
        </a:stretch>
      </xdr:blipFill>
      <xdr:spPr>
        <a:xfrm>
          <a:off x="8538210" y="33889950"/>
          <a:ext cx="714010" cy="482761"/>
        </a:xfrm>
        <a:prstGeom prst="rect">
          <a:avLst/>
        </a:prstGeom>
      </xdr:spPr>
    </xdr:pic>
    <xdr:clientData/>
  </xdr:twoCellAnchor>
  <xdr:oneCellAnchor>
    <xdr:from>
      <xdr:col>1</xdr:col>
      <xdr:colOff>0</xdr:colOff>
      <xdr:row>45</xdr:row>
      <xdr:rowOff>0</xdr:rowOff>
    </xdr:from>
    <xdr:ext cx="400050" cy="312539"/>
    <xdr:pic>
      <xdr:nvPicPr>
        <xdr:cNvPr id="355" name="BIOE" descr="Logo AB Européen">
          <a:extLst>
            <a:ext uri="{FF2B5EF4-FFF2-40B4-BE49-F238E27FC236}">
              <a16:creationId xmlns:a16="http://schemas.microsoft.com/office/drawing/2014/main" xmlns="" id="{CB9A6866-DB5C-4ABD-944F-BCF339166D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292684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51</xdr:row>
      <xdr:rowOff>0</xdr:rowOff>
    </xdr:from>
    <xdr:ext cx="400050" cy="312539"/>
    <xdr:pic>
      <xdr:nvPicPr>
        <xdr:cNvPr id="356" name="BIOE" descr="Logo AB Européen">
          <a:extLst>
            <a:ext uri="{FF2B5EF4-FFF2-40B4-BE49-F238E27FC236}">
              <a16:creationId xmlns:a16="http://schemas.microsoft.com/office/drawing/2014/main" xmlns="" id="{27AF3393-2D50-4343-A04E-D7B87A2ADE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30327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45</xdr:row>
      <xdr:rowOff>0</xdr:rowOff>
    </xdr:from>
    <xdr:to>
      <xdr:col>3</xdr:col>
      <xdr:colOff>714010</xdr:colOff>
      <xdr:row>45</xdr:row>
      <xdr:rowOff>475141</xdr:rowOff>
    </xdr:to>
    <xdr:pic>
      <xdr:nvPicPr>
        <xdr:cNvPr id="357" name="Image 356">
          <a:extLst>
            <a:ext uri="{FF2B5EF4-FFF2-40B4-BE49-F238E27FC236}">
              <a16:creationId xmlns:a16="http://schemas.microsoft.com/office/drawing/2014/main" xmlns="" id="{01B83A86-7B25-4F62-9AC7-7FA7253042E9}"/>
            </a:ext>
          </a:extLst>
        </xdr:cNvPr>
        <xdr:cNvPicPr>
          <a:picLocks noChangeAspect="1"/>
        </xdr:cNvPicPr>
      </xdr:nvPicPr>
      <xdr:blipFill>
        <a:blip xmlns:r="http://schemas.openxmlformats.org/officeDocument/2006/relationships" r:embed="rId18" cstate="print"/>
        <a:stretch>
          <a:fillRect/>
        </a:stretch>
      </xdr:blipFill>
      <xdr:spPr>
        <a:xfrm>
          <a:off x="4579620" y="29268420"/>
          <a:ext cx="714010" cy="475141"/>
        </a:xfrm>
        <a:prstGeom prst="rect">
          <a:avLst/>
        </a:prstGeom>
      </xdr:spPr>
    </xdr:pic>
    <xdr:clientData/>
  </xdr:twoCellAnchor>
  <xdr:twoCellAnchor editAs="oneCell">
    <xdr:from>
      <xdr:col>1</xdr:col>
      <xdr:colOff>361950</xdr:colOff>
      <xdr:row>48</xdr:row>
      <xdr:rowOff>762000</xdr:rowOff>
    </xdr:from>
    <xdr:to>
      <xdr:col>1</xdr:col>
      <xdr:colOff>883391</xdr:colOff>
      <xdr:row>48</xdr:row>
      <xdr:rowOff>1238250</xdr:rowOff>
    </xdr:to>
    <xdr:pic>
      <xdr:nvPicPr>
        <xdr:cNvPr id="358" name="Image 286">
          <a:extLst>
            <a:ext uri="{FF2B5EF4-FFF2-40B4-BE49-F238E27FC236}">
              <a16:creationId xmlns:a16="http://schemas.microsoft.com/office/drawing/2014/main" xmlns="" id="{D9B54B89-50A6-4900-B450-3EBA64CDD6C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54430" y="319735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3</xdr:col>
      <xdr:colOff>0</xdr:colOff>
      <xdr:row>56</xdr:row>
      <xdr:rowOff>0</xdr:rowOff>
    </xdr:from>
    <xdr:ext cx="400050" cy="312539"/>
    <xdr:pic>
      <xdr:nvPicPr>
        <xdr:cNvPr id="359" name="BIOE" descr="Logo AB Européen">
          <a:extLst>
            <a:ext uri="{FF2B5EF4-FFF2-40B4-BE49-F238E27FC236}">
              <a16:creationId xmlns:a16="http://schemas.microsoft.com/office/drawing/2014/main" xmlns="" id="{B3A060BD-2EDA-4089-9714-CD44414576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36164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65</xdr:row>
      <xdr:rowOff>0</xdr:rowOff>
    </xdr:from>
    <xdr:ext cx="400050" cy="312539"/>
    <xdr:pic>
      <xdr:nvPicPr>
        <xdr:cNvPr id="360" name="BIOE" descr="Logo AB Européen">
          <a:extLst>
            <a:ext uri="{FF2B5EF4-FFF2-40B4-BE49-F238E27FC236}">
              <a16:creationId xmlns:a16="http://schemas.microsoft.com/office/drawing/2014/main" xmlns="" id="{DF0BAB8E-894D-4B4D-8BF5-4B31F727FF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65</xdr:row>
      <xdr:rowOff>0</xdr:rowOff>
    </xdr:from>
    <xdr:ext cx="400050" cy="312539"/>
    <xdr:pic>
      <xdr:nvPicPr>
        <xdr:cNvPr id="361" name="BIOE" descr="Logo AB Européen">
          <a:extLst>
            <a:ext uri="{FF2B5EF4-FFF2-40B4-BE49-F238E27FC236}">
              <a16:creationId xmlns:a16="http://schemas.microsoft.com/office/drawing/2014/main" xmlns="" id="{78C6D356-FD86-4167-B971-EEB2FC1CAC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65</xdr:row>
      <xdr:rowOff>0</xdr:rowOff>
    </xdr:from>
    <xdr:ext cx="400050" cy="312539"/>
    <xdr:pic>
      <xdr:nvPicPr>
        <xdr:cNvPr id="362" name="BIOE" descr="Logo AB Européen">
          <a:extLst>
            <a:ext uri="{FF2B5EF4-FFF2-40B4-BE49-F238E27FC236}">
              <a16:creationId xmlns:a16="http://schemas.microsoft.com/office/drawing/2014/main" xmlns="" id="{EC717B49-730D-4EE0-9696-29CAC2EC32E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57150</xdr:colOff>
      <xdr:row>68</xdr:row>
      <xdr:rowOff>952500</xdr:rowOff>
    </xdr:from>
    <xdr:to>
      <xdr:col>5</xdr:col>
      <xdr:colOff>771160</xdr:colOff>
      <xdr:row>69</xdr:row>
      <xdr:rowOff>170341</xdr:rowOff>
    </xdr:to>
    <xdr:pic>
      <xdr:nvPicPr>
        <xdr:cNvPr id="363" name="Image 362">
          <a:extLst>
            <a:ext uri="{FF2B5EF4-FFF2-40B4-BE49-F238E27FC236}">
              <a16:creationId xmlns:a16="http://schemas.microsoft.com/office/drawing/2014/main" xmlns="" id="{0396F225-BF5F-464E-A142-B626222996DE}"/>
            </a:ext>
          </a:extLst>
        </xdr:cNvPr>
        <xdr:cNvPicPr>
          <a:picLocks noChangeAspect="1"/>
        </xdr:cNvPicPr>
      </xdr:nvPicPr>
      <xdr:blipFill>
        <a:blip xmlns:r="http://schemas.openxmlformats.org/officeDocument/2006/relationships" r:embed="rId25" cstate="print"/>
        <a:stretch>
          <a:fillRect/>
        </a:stretch>
      </xdr:blipFill>
      <xdr:spPr>
        <a:xfrm>
          <a:off x="8423910" y="45529500"/>
          <a:ext cx="714010" cy="482761"/>
        </a:xfrm>
        <a:prstGeom prst="rect">
          <a:avLst/>
        </a:prstGeom>
      </xdr:spPr>
    </xdr:pic>
    <xdr:clientData/>
  </xdr:twoCellAnchor>
  <xdr:twoCellAnchor editAs="oneCell">
    <xdr:from>
      <xdr:col>5</xdr:col>
      <xdr:colOff>0</xdr:colOff>
      <xdr:row>65</xdr:row>
      <xdr:rowOff>0</xdr:rowOff>
    </xdr:from>
    <xdr:to>
      <xdr:col>5</xdr:col>
      <xdr:colOff>714010</xdr:colOff>
      <xdr:row>65</xdr:row>
      <xdr:rowOff>475141</xdr:rowOff>
    </xdr:to>
    <xdr:pic>
      <xdr:nvPicPr>
        <xdr:cNvPr id="364" name="Image 363">
          <a:extLst>
            <a:ext uri="{FF2B5EF4-FFF2-40B4-BE49-F238E27FC236}">
              <a16:creationId xmlns:a16="http://schemas.microsoft.com/office/drawing/2014/main" xmlns="" id="{5BFF8B7B-1442-4E82-90AC-395EFD59A4F8}"/>
            </a:ext>
          </a:extLst>
        </xdr:cNvPr>
        <xdr:cNvPicPr>
          <a:picLocks noChangeAspect="1"/>
        </xdr:cNvPicPr>
      </xdr:nvPicPr>
      <xdr:blipFill>
        <a:blip xmlns:r="http://schemas.openxmlformats.org/officeDocument/2006/relationships" r:embed="rId18" cstate="print"/>
        <a:stretch>
          <a:fillRect/>
        </a:stretch>
      </xdr:blipFill>
      <xdr:spPr>
        <a:xfrm>
          <a:off x="8366760" y="42633900"/>
          <a:ext cx="714010" cy="475141"/>
        </a:xfrm>
        <a:prstGeom prst="rect">
          <a:avLst/>
        </a:prstGeom>
      </xdr:spPr>
    </xdr:pic>
    <xdr:clientData/>
  </xdr:twoCellAnchor>
  <xdr:twoCellAnchor editAs="oneCell">
    <xdr:from>
      <xdr:col>9</xdr:col>
      <xdr:colOff>0</xdr:colOff>
      <xdr:row>71</xdr:row>
      <xdr:rowOff>0</xdr:rowOff>
    </xdr:from>
    <xdr:to>
      <xdr:col>9</xdr:col>
      <xdr:colOff>714010</xdr:colOff>
      <xdr:row>71</xdr:row>
      <xdr:rowOff>475141</xdr:rowOff>
    </xdr:to>
    <xdr:pic>
      <xdr:nvPicPr>
        <xdr:cNvPr id="365" name="Image 364">
          <a:extLst>
            <a:ext uri="{FF2B5EF4-FFF2-40B4-BE49-F238E27FC236}">
              <a16:creationId xmlns:a16="http://schemas.microsoft.com/office/drawing/2014/main" xmlns="" id="{4A55DDD7-BDED-4B7B-9217-7F057FA1AA49}"/>
            </a:ext>
          </a:extLst>
        </xdr:cNvPr>
        <xdr:cNvPicPr>
          <a:picLocks noChangeAspect="1"/>
        </xdr:cNvPicPr>
      </xdr:nvPicPr>
      <xdr:blipFill>
        <a:blip xmlns:r="http://schemas.openxmlformats.org/officeDocument/2006/relationships" r:embed="rId18" cstate="print"/>
        <a:stretch>
          <a:fillRect/>
        </a:stretch>
      </xdr:blipFill>
      <xdr:spPr>
        <a:xfrm>
          <a:off x="15941040" y="46398180"/>
          <a:ext cx="714010" cy="475141"/>
        </a:xfrm>
        <a:prstGeom prst="rect">
          <a:avLst/>
        </a:prstGeom>
      </xdr:spPr>
    </xdr:pic>
    <xdr:clientData/>
  </xdr:twoCellAnchor>
  <xdr:oneCellAnchor>
    <xdr:from>
      <xdr:col>1</xdr:col>
      <xdr:colOff>0</xdr:colOff>
      <xdr:row>68</xdr:row>
      <xdr:rowOff>0</xdr:rowOff>
    </xdr:from>
    <xdr:ext cx="400050" cy="312539"/>
    <xdr:pic>
      <xdr:nvPicPr>
        <xdr:cNvPr id="366" name="BIOE" descr="Logo AB Européen">
          <a:extLst>
            <a:ext uri="{FF2B5EF4-FFF2-40B4-BE49-F238E27FC236}">
              <a16:creationId xmlns:a16="http://schemas.microsoft.com/office/drawing/2014/main" xmlns="" id="{8D649178-11D2-45A5-8384-3CCAE0740C0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76</xdr:row>
      <xdr:rowOff>0</xdr:rowOff>
    </xdr:from>
    <xdr:ext cx="400050" cy="312539"/>
    <xdr:pic>
      <xdr:nvPicPr>
        <xdr:cNvPr id="367" name="BIOE" descr="Logo AB Européen">
          <a:extLst>
            <a:ext uri="{FF2B5EF4-FFF2-40B4-BE49-F238E27FC236}">
              <a16:creationId xmlns:a16="http://schemas.microsoft.com/office/drawing/2014/main" xmlns="" id="{2C7008A6-08AE-4E15-915D-DE38DE37468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76</xdr:row>
      <xdr:rowOff>0</xdr:rowOff>
    </xdr:from>
    <xdr:ext cx="400050" cy="312539"/>
    <xdr:pic>
      <xdr:nvPicPr>
        <xdr:cNvPr id="368" name="BIOE" descr="Logo AB Européen">
          <a:extLst>
            <a:ext uri="{FF2B5EF4-FFF2-40B4-BE49-F238E27FC236}">
              <a16:creationId xmlns:a16="http://schemas.microsoft.com/office/drawing/2014/main" xmlns="" id="{9F7C2A8A-F2C9-4EAF-8514-E21598512A3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0</xdr:colOff>
      <xdr:row>85</xdr:row>
      <xdr:rowOff>0</xdr:rowOff>
    </xdr:from>
    <xdr:to>
      <xdr:col>1</xdr:col>
      <xdr:colOff>714010</xdr:colOff>
      <xdr:row>85</xdr:row>
      <xdr:rowOff>475141</xdr:rowOff>
    </xdr:to>
    <xdr:pic>
      <xdr:nvPicPr>
        <xdr:cNvPr id="370" name="Image 369">
          <a:extLst>
            <a:ext uri="{FF2B5EF4-FFF2-40B4-BE49-F238E27FC236}">
              <a16:creationId xmlns:a16="http://schemas.microsoft.com/office/drawing/2014/main" xmlns="" id="{F28D22A4-2099-4298-8348-2E178A95986D}"/>
            </a:ext>
          </a:extLst>
        </xdr:cNvPr>
        <xdr:cNvPicPr>
          <a:picLocks noChangeAspect="1"/>
        </xdr:cNvPicPr>
      </xdr:nvPicPr>
      <xdr:blipFill>
        <a:blip xmlns:r="http://schemas.openxmlformats.org/officeDocument/2006/relationships" r:embed="rId18" cstate="print"/>
        <a:stretch>
          <a:fillRect/>
        </a:stretch>
      </xdr:blipFill>
      <xdr:spPr>
        <a:xfrm>
          <a:off x="792480" y="55923180"/>
          <a:ext cx="714010" cy="475141"/>
        </a:xfrm>
        <a:prstGeom prst="rect">
          <a:avLst/>
        </a:prstGeom>
      </xdr:spPr>
    </xdr:pic>
    <xdr:clientData/>
  </xdr:twoCellAnchor>
  <xdr:twoCellAnchor editAs="oneCell">
    <xdr:from>
      <xdr:col>3</xdr:col>
      <xdr:colOff>0</xdr:colOff>
      <xdr:row>85</xdr:row>
      <xdr:rowOff>0</xdr:rowOff>
    </xdr:from>
    <xdr:to>
      <xdr:col>3</xdr:col>
      <xdr:colOff>714010</xdr:colOff>
      <xdr:row>85</xdr:row>
      <xdr:rowOff>475141</xdr:rowOff>
    </xdr:to>
    <xdr:pic>
      <xdr:nvPicPr>
        <xdr:cNvPr id="371" name="Image 370">
          <a:extLst>
            <a:ext uri="{FF2B5EF4-FFF2-40B4-BE49-F238E27FC236}">
              <a16:creationId xmlns:a16="http://schemas.microsoft.com/office/drawing/2014/main" xmlns="" id="{D4515374-F8FB-4BB8-9CCF-8BB5ADB01F2F}"/>
            </a:ext>
          </a:extLst>
        </xdr:cNvPr>
        <xdr:cNvPicPr>
          <a:picLocks noChangeAspect="1"/>
        </xdr:cNvPicPr>
      </xdr:nvPicPr>
      <xdr:blipFill>
        <a:blip xmlns:r="http://schemas.openxmlformats.org/officeDocument/2006/relationships" r:embed="rId18" cstate="print"/>
        <a:stretch>
          <a:fillRect/>
        </a:stretch>
      </xdr:blipFill>
      <xdr:spPr>
        <a:xfrm>
          <a:off x="4579620" y="55923180"/>
          <a:ext cx="714010" cy="475141"/>
        </a:xfrm>
        <a:prstGeom prst="rect">
          <a:avLst/>
        </a:prstGeom>
      </xdr:spPr>
    </xdr:pic>
    <xdr:clientData/>
  </xdr:twoCellAnchor>
  <xdr:twoCellAnchor editAs="oneCell">
    <xdr:from>
      <xdr:col>3</xdr:col>
      <xdr:colOff>76200</xdr:colOff>
      <xdr:row>88</xdr:row>
      <xdr:rowOff>914400</xdr:rowOff>
    </xdr:from>
    <xdr:to>
      <xdr:col>3</xdr:col>
      <xdr:colOff>790210</xdr:colOff>
      <xdr:row>89</xdr:row>
      <xdr:rowOff>132241</xdr:rowOff>
    </xdr:to>
    <xdr:pic>
      <xdr:nvPicPr>
        <xdr:cNvPr id="372" name="Image 371">
          <a:extLst>
            <a:ext uri="{FF2B5EF4-FFF2-40B4-BE49-F238E27FC236}">
              <a16:creationId xmlns:a16="http://schemas.microsoft.com/office/drawing/2014/main" xmlns="" id="{41E22833-E3D1-4C71-9912-F938DC611303}"/>
            </a:ext>
          </a:extLst>
        </xdr:cNvPr>
        <xdr:cNvPicPr>
          <a:picLocks noChangeAspect="1"/>
        </xdr:cNvPicPr>
      </xdr:nvPicPr>
      <xdr:blipFill>
        <a:blip xmlns:r="http://schemas.openxmlformats.org/officeDocument/2006/relationships" r:embed="rId25" cstate="print"/>
        <a:stretch>
          <a:fillRect/>
        </a:stretch>
      </xdr:blipFill>
      <xdr:spPr>
        <a:xfrm>
          <a:off x="4655820" y="58780680"/>
          <a:ext cx="714010" cy="482761"/>
        </a:xfrm>
        <a:prstGeom prst="rect">
          <a:avLst/>
        </a:prstGeom>
      </xdr:spPr>
    </xdr:pic>
    <xdr:clientData/>
  </xdr:twoCellAnchor>
  <xdr:oneCellAnchor>
    <xdr:from>
      <xdr:col>1</xdr:col>
      <xdr:colOff>0</xdr:colOff>
      <xdr:row>91</xdr:row>
      <xdr:rowOff>0</xdr:rowOff>
    </xdr:from>
    <xdr:ext cx="400050" cy="312539"/>
    <xdr:pic>
      <xdr:nvPicPr>
        <xdr:cNvPr id="373" name="BIOE" descr="Logo AB Européen">
          <a:extLst>
            <a:ext uri="{FF2B5EF4-FFF2-40B4-BE49-F238E27FC236}">
              <a16:creationId xmlns:a16="http://schemas.microsoft.com/office/drawing/2014/main" xmlns="" id="{0D2EA17E-A482-4064-A8E7-ACABF2A50E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96</xdr:row>
      <xdr:rowOff>0</xdr:rowOff>
    </xdr:from>
    <xdr:ext cx="400050" cy="312539"/>
    <xdr:pic>
      <xdr:nvPicPr>
        <xdr:cNvPr id="374" name="BIOE" descr="Logo AB Européen">
          <a:extLst>
            <a:ext uri="{FF2B5EF4-FFF2-40B4-BE49-F238E27FC236}">
              <a16:creationId xmlns:a16="http://schemas.microsoft.com/office/drawing/2014/main" xmlns="" id="{B44BD068-DE8D-4BE7-95D2-21B313DAE08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62819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88</xdr:row>
      <xdr:rowOff>0</xdr:rowOff>
    </xdr:from>
    <xdr:ext cx="400050" cy="312539"/>
    <xdr:pic>
      <xdr:nvPicPr>
        <xdr:cNvPr id="375" name="BIOE" descr="Logo AB Européen">
          <a:extLst>
            <a:ext uri="{FF2B5EF4-FFF2-40B4-BE49-F238E27FC236}">
              <a16:creationId xmlns:a16="http://schemas.microsoft.com/office/drawing/2014/main" xmlns="" id="{FFD45B1F-93FF-49E3-9223-0E8639CC05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91</xdr:row>
      <xdr:rowOff>0</xdr:rowOff>
    </xdr:from>
    <xdr:ext cx="400050" cy="312539"/>
    <xdr:pic>
      <xdr:nvPicPr>
        <xdr:cNvPr id="376" name="BIOE" descr="Logo AB Européen">
          <a:extLst>
            <a:ext uri="{FF2B5EF4-FFF2-40B4-BE49-F238E27FC236}">
              <a16:creationId xmlns:a16="http://schemas.microsoft.com/office/drawing/2014/main" xmlns="" id="{4E85463B-A698-4406-B4AF-02CA1E26C4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714010</xdr:colOff>
      <xdr:row>91</xdr:row>
      <xdr:rowOff>475141</xdr:rowOff>
    </xdr:to>
    <xdr:pic>
      <xdr:nvPicPr>
        <xdr:cNvPr id="378" name="Image 377">
          <a:extLst>
            <a:ext uri="{FF2B5EF4-FFF2-40B4-BE49-F238E27FC236}">
              <a16:creationId xmlns:a16="http://schemas.microsoft.com/office/drawing/2014/main" xmlns="" id="{EA1DD1B5-58EE-4F39-B002-93F2FE49A2A5}"/>
            </a:ext>
          </a:extLst>
        </xdr:cNvPr>
        <xdr:cNvPicPr>
          <a:picLocks noChangeAspect="1"/>
        </xdr:cNvPicPr>
      </xdr:nvPicPr>
      <xdr:blipFill>
        <a:blip xmlns:r="http://schemas.openxmlformats.org/officeDocument/2006/relationships" r:embed="rId18" cstate="print"/>
        <a:stretch>
          <a:fillRect/>
        </a:stretch>
      </xdr:blipFill>
      <xdr:spPr>
        <a:xfrm>
          <a:off x="8366760" y="59687460"/>
          <a:ext cx="714010" cy="475141"/>
        </a:xfrm>
        <a:prstGeom prst="rect">
          <a:avLst/>
        </a:prstGeom>
      </xdr:spPr>
    </xdr:pic>
    <xdr:clientData/>
  </xdr:twoCellAnchor>
  <xdr:twoCellAnchor editAs="oneCell">
    <xdr:from>
      <xdr:col>7</xdr:col>
      <xdr:colOff>0</xdr:colOff>
      <xdr:row>111</xdr:row>
      <xdr:rowOff>0</xdr:rowOff>
    </xdr:from>
    <xdr:to>
      <xdr:col>7</xdr:col>
      <xdr:colOff>714010</xdr:colOff>
      <xdr:row>111</xdr:row>
      <xdr:rowOff>475141</xdr:rowOff>
    </xdr:to>
    <xdr:pic>
      <xdr:nvPicPr>
        <xdr:cNvPr id="379" name="Image 378">
          <a:extLst>
            <a:ext uri="{FF2B5EF4-FFF2-40B4-BE49-F238E27FC236}">
              <a16:creationId xmlns:a16="http://schemas.microsoft.com/office/drawing/2014/main" xmlns="" id="{AA30968C-64A3-467D-85DE-ADE699504067}"/>
            </a:ext>
          </a:extLst>
        </xdr:cNvPr>
        <xdr:cNvPicPr>
          <a:picLocks noChangeAspect="1"/>
        </xdr:cNvPicPr>
      </xdr:nvPicPr>
      <xdr:blipFill>
        <a:blip xmlns:r="http://schemas.openxmlformats.org/officeDocument/2006/relationships" r:embed="rId18" cstate="print"/>
        <a:stretch>
          <a:fillRect/>
        </a:stretch>
      </xdr:blipFill>
      <xdr:spPr>
        <a:xfrm>
          <a:off x="12153900" y="73273920"/>
          <a:ext cx="714010" cy="475141"/>
        </a:xfrm>
        <a:prstGeom prst="rect">
          <a:avLst/>
        </a:prstGeom>
      </xdr:spPr>
    </xdr:pic>
    <xdr:clientData/>
  </xdr:twoCellAnchor>
  <xdr:twoCellAnchor editAs="oneCell">
    <xdr:from>
      <xdr:col>9</xdr:col>
      <xdr:colOff>0</xdr:colOff>
      <xdr:row>105</xdr:row>
      <xdr:rowOff>0</xdr:rowOff>
    </xdr:from>
    <xdr:to>
      <xdr:col>9</xdr:col>
      <xdr:colOff>714010</xdr:colOff>
      <xdr:row>105</xdr:row>
      <xdr:rowOff>475141</xdr:rowOff>
    </xdr:to>
    <xdr:pic>
      <xdr:nvPicPr>
        <xdr:cNvPr id="380" name="Image 379">
          <a:extLst>
            <a:ext uri="{FF2B5EF4-FFF2-40B4-BE49-F238E27FC236}">
              <a16:creationId xmlns:a16="http://schemas.microsoft.com/office/drawing/2014/main" xmlns="" id="{1CA9D3B7-3346-4855-BB7B-1FA4AFD3D6A7}"/>
            </a:ext>
          </a:extLst>
        </xdr:cNvPr>
        <xdr:cNvPicPr>
          <a:picLocks noChangeAspect="1"/>
        </xdr:cNvPicPr>
      </xdr:nvPicPr>
      <xdr:blipFill>
        <a:blip xmlns:r="http://schemas.openxmlformats.org/officeDocument/2006/relationships" r:embed="rId18" cstate="print"/>
        <a:stretch>
          <a:fillRect/>
        </a:stretch>
      </xdr:blipFill>
      <xdr:spPr>
        <a:xfrm>
          <a:off x="15941040" y="69509640"/>
          <a:ext cx="714010" cy="475141"/>
        </a:xfrm>
        <a:prstGeom prst="rect">
          <a:avLst/>
        </a:prstGeom>
      </xdr:spPr>
    </xdr:pic>
    <xdr:clientData/>
  </xdr:twoCellAnchor>
  <xdr:oneCellAnchor>
    <xdr:from>
      <xdr:col>5</xdr:col>
      <xdr:colOff>0</xdr:colOff>
      <xdr:row>105</xdr:row>
      <xdr:rowOff>0</xdr:rowOff>
    </xdr:from>
    <xdr:ext cx="400050" cy="312539"/>
    <xdr:pic>
      <xdr:nvPicPr>
        <xdr:cNvPr id="381" name="BIOE" descr="Logo AB Européen">
          <a:extLst>
            <a:ext uri="{FF2B5EF4-FFF2-40B4-BE49-F238E27FC236}">
              <a16:creationId xmlns:a16="http://schemas.microsoft.com/office/drawing/2014/main" xmlns="" id="{37E9600F-6D7B-4A7D-B3EA-194BF15E71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116</xdr:row>
      <xdr:rowOff>0</xdr:rowOff>
    </xdr:from>
    <xdr:ext cx="400050" cy="312539"/>
    <xdr:pic>
      <xdr:nvPicPr>
        <xdr:cNvPr id="383" name="BIOE" descr="Logo AB Européen">
          <a:extLst>
            <a:ext uri="{FF2B5EF4-FFF2-40B4-BE49-F238E27FC236}">
              <a16:creationId xmlns:a16="http://schemas.microsoft.com/office/drawing/2014/main" xmlns="" id="{8F7616A9-750A-41E1-B792-A709BCD5409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116</xdr:row>
      <xdr:rowOff>0</xdr:rowOff>
    </xdr:from>
    <xdr:ext cx="400050" cy="312539"/>
    <xdr:pic>
      <xdr:nvPicPr>
        <xdr:cNvPr id="384" name="BIOE" descr="Logo AB Européen">
          <a:extLst>
            <a:ext uri="{FF2B5EF4-FFF2-40B4-BE49-F238E27FC236}">
              <a16:creationId xmlns:a16="http://schemas.microsoft.com/office/drawing/2014/main" xmlns="" id="{ED0B538F-CBB1-4BF2-961C-E2C5486EE5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96</xdr:row>
      <xdr:rowOff>19050</xdr:rowOff>
    </xdr:from>
    <xdr:ext cx="400050" cy="312539"/>
    <xdr:pic>
      <xdr:nvPicPr>
        <xdr:cNvPr id="386" name="BIOE" descr="Logo AB Européen">
          <a:extLst>
            <a:ext uri="{FF2B5EF4-FFF2-40B4-BE49-F238E27FC236}">
              <a16:creationId xmlns:a16="http://schemas.microsoft.com/office/drawing/2014/main" xmlns="" id="{6ACA41BF-C2EE-4F40-A574-7E0289FDD6E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6283833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71</xdr:row>
      <xdr:rowOff>0</xdr:rowOff>
    </xdr:from>
    <xdr:to>
      <xdr:col>3</xdr:col>
      <xdr:colOff>714010</xdr:colOff>
      <xdr:row>71</xdr:row>
      <xdr:rowOff>475141</xdr:rowOff>
    </xdr:to>
    <xdr:pic>
      <xdr:nvPicPr>
        <xdr:cNvPr id="387" name="Image 386">
          <a:extLst>
            <a:ext uri="{FF2B5EF4-FFF2-40B4-BE49-F238E27FC236}">
              <a16:creationId xmlns:a16="http://schemas.microsoft.com/office/drawing/2014/main" xmlns="" id="{721FC93B-C58D-4393-857C-2AD8F30A7703}"/>
            </a:ext>
          </a:extLst>
        </xdr:cNvPr>
        <xdr:cNvPicPr>
          <a:picLocks noChangeAspect="1"/>
        </xdr:cNvPicPr>
      </xdr:nvPicPr>
      <xdr:blipFill>
        <a:blip xmlns:r="http://schemas.openxmlformats.org/officeDocument/2006/relationships" r:embed="rId18" cstate="print"/>
        <a:stretch>
          <a:fillRect/>
        </a:stretch>
      </xdr:blipFill>
      <xdr:spPr>
        <a:xfrm>
          <a:off x="4579620" y="46398180"/>
          <a:ext cx="714010" cy="475141"/>
        </a:xfrm>
        <a:prstGeom prst="rect">
          <a:avLst/>
        </a:prstGeom>
      </xdr:spPr>
    </xdr:pic>
    <xdr:clientData/>
  </xdr:twoCellAnchor>
  <xdr:oneCellAnchor>
    <xdr:from>
      <xdr:col>7</xdr:col>
      <xdr:colOff>0</xdr:colOff>
      <xdr:row>68</xdr:row>
      <xdr:rowOff>0</xdr:rowOff>
    </xdr:from>
    <xdr:ext cx="400050" cy="312539"/>
    <xdr:pic>
      <xdr:nvPicPr>
        <xdr:cNvPr id="388" name="BIOE" descr="Logo AB Européen">
          <a:extLst>
            <a:ext uri="{FF2B5EF4-FFF2-40B4-BE49-F238E27FC236}">
              <a16:creationId xmlns:a16="http://schemas.microsoft.com/office/drawing/2014/main" xmlns="" id="{B5B9DF02-1A0A-487A-B9E8-F12DCD945BB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76</xdr:row>
      <xdr:rowOff>0</xdr:rowOff>
    </xdr:from>
    <xdr:ext cx="400050" cy="312539"/>
    <xdr:pic>
      <xdr:nvPicPr>
        <xdr:cNvPr id="389" name="BIOE" descr="Logo AB Européen">
          <a:extLst>
            <a:ext uri="{FF2B5EF4-FFF2-40B4-BE49-F238E27FC236}">
              <a16:creationId xmlns:a16="http://schemas.microsoft.com/office/drawing/2014/main" xmlns="" id="{4F990B4B-077F-487D-A3CD-F99BA83D5FA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36</xdr:row>
      <xdr:rowOff>0</xdr:rowOff>
    </xdr:from>
    <xdr:ext cx="400050" cy="312539"/>
    <xdr:pic>
      <xdr:nvPicPr>
        <xdr:cNvPr id="390" name="BIOE" descr="Logo AB Européen">
          <a:extLst>
            <a:ext uri="{FF2B5EF4-FFF2-40B4-BE49-F238E27FC236}">
              <a16:creationId xmlns:a16="http://schemas.microsoft.com/office/drawing/2014/main" xmlns="" id="{2D8525E9-2C33-4F4B-ACD1-A451FB5874D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56</xdr:row>
      <xdr:rowOff>19050</xdr:rowOff>
    </xdr:from>
    <xdr:ext cx="400050" cy="312539"/>
    <xdr:pic>
      <xdr:nvPicPr>
        <xdr:cNvPr id="391" name="BIOE" descr="Logo AB Européen">
          <a:extLst>
            <a:ext uri="{FF2B5EF4-FFF2-40B4-BE49-F238E27FC236}">
              <a16:creationId xmlns:a16="http://schemas.microsoft.com/office/drawing/2014/main" xmlns="" id="{D6E408BD-903E-406B-AD64-FF5DBAD3C31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618357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105</xdr:row>
      <xdr:rowOff>0</xdr:rowOff>
    </xdr:from>
    <xdr:ext cx="400050" cy="312539"/>
    <xdr:pic>
      <xdr:nvPicPr>
        <xdr:cNvPr id="392" name="BIOE" descr="Logo AB Européen">
          <a:extLst>
            <a:ext uri="{FF2B5EF4-FFF2-40B4-BE49-F238E27FC236}">
              <a16:creationId xmlns:a16="http://schemas.microsoft.com/office/drawing/2014/main" xmlns="" id="{5286644C-6709-4B59-9CE2-8F35622239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48</xdr:row>
      <xdr:rowOff>0</xdr:rowOff>
    </xdr:from>
    <xdr:ext cx="400050" cy="312539"/>
    <xdr:pic>
      <xdr:nvPicPr>
        <xdr:cNvPr id="393" name="BIOE" descr="Logo AB Européen">
          <a:extLst>
            <a:ext uri="{FF2B5EF4-FFF2-40B4-BE49-F238E27FC236}">
              <a16:creationId xmlns:a16="http://schemas.microsoft.com/office/drawing/2014/main" xmlns="" id="{B50140FF-76D8-44C0-B825-B5EA2E4B7F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31211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88</xdr:row>
      <xdr:rowOff>0</xdr:rowOff>
    </xdr:from>
    <xdr:ext cx="400050" cy="312539"/>
    <xdr:pic>
      <xdr:nvPicPr>
        <xdr:cNvPr id="394" name="BIOE" descr="Logo AB Européen">
          <a:extLst>
            <a:ext uri="{FF2B5EF4-FFF2-40B4-BE49-F238E27FC236}">
              <a16:creationId xmlns:a16="http://schemas.microsoft.com/office/drawing/2014/main" xmlns="" id="{C857EFC6-5D80-435B-A5E3-2BF5C544555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0</xdr:colOff>
      <xdr:row>105</xdr:row>
      <xdr:rowOff>0</xdr:rowOff>
    </xdr:from>
    <xdr:to>
      <xdr:col>1</xdr:col>
      <xdr:colOff>646824</xdr:colOff>
      <xdr:row>105</xdr:row>
      <xdr:rowOff>694450</xdr:rowOff>
    </xdr:to>
    <xdr:pic>
      <xdr:nvPicPr>
        <xdr:cNvPr id="369" name="Image 368">
          <a:extLst>
            <a:ext uri="{FF2B5EF4-FFF2-40B4-BE49-F238E27FC236}">
              <a16:creationId xmlns:a16="http://schemas.microsoft.com/office/drawing/2014/main" xmlns="" id="{AE998765-C482-4448-90DB-C3754C96FF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382" name="Image 381">
          <a:extLst>
            <a:ext uri="{FF2B5EF4-FFF2-40B4-BE49-F238E27FC236}">
              <a16:creationId xmlns:a16="http://schemas.microsoft.com/office/drawing/2014/main" xmlns="" id="{D55F5F81-E72F-4E64-8CA2-0409F2AEDE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385" name="Image 384">
          <a:extLst>
            <a:ext uri="{FF2B5EF4-FFF2-40B4-BE49-F238E27FC236}">
              <a16:creationId xmlns:a16="http://schemas.microsoft.com/office/drawing/2014/main" xmlns="" id="{1D2E025C-F21B-40FD-92F7-0447D1335F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9</xdr:col>
      <xdr:colOff>800100</xdr:colOff>
      <xdr:row>104</xdr:row>
      <xdr:rowOff>342900</xdr:rowOff>
    </xdr:from>
    <xdr:to>
      <xdr:col>9</xdr:col>
      <xdr:colOff>1446924</xdr:colOff>
      <xdr:row>105</xdr:row>
      <xdr:rowOff>675400</xdr:rowOff>
    </xdr:to>
    <xdr:pic>
      <xdr:nvPicPr>
        <xdr:cNvPr id="395" name="Image 394">
          <a:extLst>
            <a:ext uri="{FF2B5EF4-FFF2-40B4-BE49-F238E27FC236}">
              <a16:creationId xmlns:a16="http://schemas.microsoft.com/office/drawing/2014/main" xmlns="" id="{B987704A-26EE-4E9F-8108-DCDE95CDA4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687800" y="6926580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396" name="Image 395">
          <a:extLst>
            <a:ext uri="{FF2B5EF4-FFF2-40B4-BE49-F238E27FC236}">
              <a16:creationId xmlns:a16="http://schemas.microsoft.com/office/drawing/2014/main" xmlns="" id="{5160B25A-8034-464E-A1F5-CFD2882A3C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twoCellAnchor editAs="oneCell">
    <xdr:from>
      <xdr:col>7</xdr:col>
      <xdr:colOff>514350</xdr:colOff>
      <xdr:row>110</xdr:row>
      <xdr:rowOff>57150</xdr:rowOff>
    </xdr:from>
    <xdr:to>
      <xdr:col>7</xdr:col>
      <xdr:colOff>1161174</xdr:colOff>
      <xdr:row>111</xdr:row>
      <xdr:rowOff>580150</xdr:rowOff>
    </xdr:to>
    <xdr:pic>
      <xdr:nvPicPr>
        <xdr:cNvPr id="397" name="Image 396">
          <a:extLst>
            <a:ext uri="{FF2B5EF4-FFF2-40B4-BE49-F238E27FC236}">
              <a16:creationId xmlns:a16="http://schemas.microsoft.com/office/drawing/2014/main" xmlns="" id="{6EC1F28A-1D00-42DE-BA72-09D040B388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630150" y="7290435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398" name="Image 397">
          <a:extLst>
            <a:ext uri="{FF2B5EF4-FFF2-40B4-BE49-F238E27FC236}">
              <a16:creationId xmlns:a16="http://schemas.microsoft.com/office/drawing/2014/main" xmlns="" id="{B576AB0F-44D5-49C0-A0C2-6AACA0E761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399" name="Image 398">
          <a:extLst>
            <a:ext uri="{FF2B5EF4-FFF2-40B4-BE49-F238E27FC236}">
              <a16:creationId xmlns:a16="http://schemas.microsoft.com/office/drawing/2014/main" xmlns="" id="{0DC40354-DB78-451F-9411-F1751EA89E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301865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400" name="Image 399">
          <a:extLst>
            <a:ext uri="{FF2B5EF4-FFF2-40B4-BE49-F238E27FC236}">
              <a16:creationId xmlns:a16="http://schemas.microsoft.com/office/drawing/2014/main" xmlns="" id="{39B07816-E687-43B5-A9E8-A509206B4B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7301865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401" name="Image 400">
          <a:extLst>
            <a:ext uri="{FF2B5EF4-FFF2-40B4-BE49-F238E27FC236}">
              <a16:creationId xmlns:a16="http://schemas.microsoft.com/office/drawing/2014/main" xmlns="" id="{507F693B-FBA5-48A3-9A2D-43FC46E5C3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71208900"/>
          <a:ext cx="646824" cy="694450"/>
        </a:xfrm>
        <a:prstGeom prst="rect">
          <a:avLst/>
        </a:prstGeom>
      </xdr:spPr>
    </xdr:pic>
    <xdr:clientData/>
  </xdr:twoCellAnchor>
  <xdr:twoCellAnchor editAs="oneCell">
    <xdr:from>
      <xdr:col>1</xdr:col>
      <xdr:colOff>666750</xdr:colOff>
      <xdr:row>84</xdr:row>
      <xdr:rowOff>152400</xdr:rowOff>
    </xdr:from>
    <xdr:to>
      <xdr:col>1</xdr:col>
      <xdr:colOff>1229206</xdr:colOff>
      <xdr:row>85</xdr:row>
      <xdr:rowOff>552450</xdr:rowOff>
    </xdr:to>
    <xdr:pic>
      <xdr:nvPicPr>
        <xdr:cNvPr id="402" name="Image 401">
          <a:extLst>
            <a:ext uri="{FF2B5EF4-FFF2-40B4-BE49-F238E27FC236}">
              <a16:creationId xmlns:a16="http://schemas.microsoft.com/office/drawing/2014/main" xmlns="" id="{7B301598-0C8C-48F7-80D2-403B24FA2C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466850" y="55530750"/>
          <a:ext cx="562456" cy="76200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403" name="Image 402">
          <a:extLst>
            <a:ext uri="{FF2B5EF4-FFF2-40B4-BE49-F238E27FC236}">
              <a16:creationId xmlns:a16="http://schemas.microsoft.com/office/drawing/2014/main" xmlns="" id="{DFF8597E-B7E8-458F-BE63-49F17A7744F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404" name="Image 403">
          <a:extLst>
            <a:ext uri="{FF2B5EF4-FFF2-40B4-BE49-F238E27FC236}">
              <a16:creationId xmlns:a16="http://schemas.microsoft.com/office/drawing/2014/main" xmlns="" id="{98F7B9EC-3C00-413F-A98E-3A83E0DA96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405" name="Image 404">
          <a:extLst>
            <a:ext uri="{FF2B5EF4-FFF2-40B4-BE49-F238E27FC236}">
              <a16:creationId xmlns:a16="http://schemas.microsoft.com/office/drawing/2014/main" xmlns="" id="{D1C6B9C9-CA80-4276-927B-D184701B11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406" name="Image 405">
          <a:extLst>
            <a:ext uri="{FF2B5EF4-FFF2-40B4-BE49-F238E27FC236}">
              <a16:creationId xmlns:a16="http://schemas.microsoft.com/office/drawing/2014/main" xmlns="" id="{DCA3A16F-6473-49DB-9DBE-4CCF26AEC1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576643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407" name="Image 406">
          <a:extLst>
            <a:ext uri="{FF2B5EF4-FFF2-40B4-BE49-F238E27FC236}">
              <a16:creationId xmlns:a16="http://schemas.microsoft.com/office/drawing/2014/main" xmlns="" id="{45B94413-B3B2-43C3-8539-BB0F9C8F88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7664350"/>
          <a:ext cx="646824" cy="694450"/>
        </a:xfrm>
        <a:prstGeom prst="rect">
          <a:avLst/>
        </a:prstGeom>
      </xdr:spPr>
    </xdr:pic>
    <xdr:clientData/>
  </xdr:twoCellAnchor>
  <xdr:twoCellAnchor editAs="oneCell">
    <xdr:from>
      <xdr:col>5</xdr:col>
      <xdr:colOff>647700</xdr:colOff>
      <xdr:row>90</xdr:row>
      <xdr:rowOff>152400</xdr:rowOff>
    </xdr:from>
    <xdr:to>
      <xdr:col>5</xdr:col>
      <xdr:colOff>1294524</xdr:colOff>
      <xdr:row>91</xdr:row>
      <xdr:rowOff>675400</xdr:rowOff>
    </xdr:to>
    <xdr:pic>
      <xdr:nvPicPr>
        <xdr:cNvPr id="408" name="Image 407">
          <a:extLst>
            <a:ext uri="{FF2B5EF4-FFF2-40B4-BE49-F238E27FC236}">
              <a16:creationId xmlns:a16="http://schemas.microsoft.com/office/drawing/2014/main" xmlns="" id="{125D31C9-32F0-411E-B6D7-E4C46D3BE0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91600" y="59455050"/>
          <a:ext cx="646824" cy="694450"/>
        </a:xfrm>
        <a:prstGeom prst="rect">
          <a:avLst/>
        </a:prstGeom>
      </xdr:spPr>
    </xdr:pic>
    <xdr:clientData/>
  </xdr:twoCellAnchor>
  <xdr:twoCellAnchor editAs="oneCell">
    <xdr:from>
      <xdr:col>3</xdr:col>
      <xdr:colOff>647700</xdr:colOff>
      <xdr:row>87</xdr:row>
      <xdr:rowOff>38100</xdr:rowOff>
    </xdr:from>
    <xdr:to>
      <xdr:col>3</xdr:col>
      <xdr:colOff>1294524</xdr:colOff>
      <xdr:row>88</xdr:row>
      <xdr:rowOff>561100</xdr:rowOff>
    </xdr:to>
    <xdr:pic>
      <xdr:nvPicPr>
        <xdr:cNvPr id="409" name="Image 408">
          <a:extLst>
            <a:ext uri="{FF2B5EF4-FFF2-40B4-BE49-F238E27FC236}">
              <a16:creationId xmlns:a16="http://schemas.microsoft.com/office/drawing/2014/main" xmlns="" id="{9C78C710-7C96-4CE6-86C4-E407D7703D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219700" y="5753100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410" name="Image 409">
          <a:extLst>
            <a:ext uri="{FF2B5EF4-FFF2-40B4-BE49-F238E27FC236}">
              <a16:creationId xmlns:a16="http://schemas.microsoft.com/office/drawing/2014/main" xmlns="" id="{9A1860DC-32C0-46E9-9E7E-41B6B961DA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5947410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411" name="Image 410">
          <a:extLst>
            <a:ext uri="{FF2B5EF4-FFF2-40B4-BE49-F238E27FC236}">
              <a16:creationId xmlns:a16="http://schemas.microsoft.com/office/drawing/2014/main" xmlns="" id="{35D28701-E460-43C3-AA5D-12997F8516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5</xdr:col>
      <xdr:colOff>704850</xdr:colOff>
      <xdr:row>65</xdr:row>
      <xdr:rowOff>19050</xdr:rowOff>
    </xdr:from>
    <xdr:to>
      <xdr:col>5</xdr:col>
      <xdr:colOff>1351674</xdr:colOff>
      <xdr:row>65</xdr:row>
      <xdr:rowOff>713500</xdr:rowOff>
    </xdr:to>
    <xdr:pic>
      <xdr:nvPicPr>
        <xdr:cNvPr id="412" name="Image 411">
          <a:extLst>
            <a:ext uri="{FF2B5EF4-FFF2-40B4-BE49-F238E27FC236}">
              <a16:creationId xmlns:a16="http://schemas.microsoft.com/office/drawing/2014/main" xmlns="" id="{2E71D28C-FF39-4E7A-9174-B9E389179B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48750" y="4251960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413" name="Image 412">
          <a:extLst>
            <a:ext uri="{FF2B5EF4-FFF2-40B4-BE49-F238E27FC236}">
              <a16:creationId xmlns:a16="http://schemas.microsoft.com/office/drawing/2014/main" xmlns="" id="{24390ACE-8F87-4F4A-912D-C43EF02C3A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2500550"/>
          <a:ext cx="646824" cy="694450"/>
        </a:xfrm>
        <a:prstGeom prst="rect">
          <a:avLst/>
        </a:prstGeom>
      </xdr:spPr>
    </xdr:pic>
    <xdr:clientData/>
  </xdr:twoCellAnchor>
  <xdr:twoCellAnchor editAs="oneCell">
    <xdr:from>
      <xdr:col>9</xdr:col>
      <xdr:colOff>247650</xdr:colOff>
      <xdr:row>65</xdr:row>
      <xdr:rowOff>609600</xdr:rowOff>
    </xdr:from>
    <xdr:to>
      <xdr:col>9</xdr:col>
      <xdr:colOff>894474</xdr:colOff>
      <xdr:row>66</xdr:row>
      <xdr:rowOff>46750</xdr:rowOff>
    </xdr:to>
    <xdr:pic>
      <xdr:nvPicPr>
        <xdr:cNvPr id="414" name="Image 413">
          <a:extLst>
            <a:ext uri="{FF2B5EF4-FFF2-40B4-BE49-F238E27FC236}">
              <a16:creationId xmlns:a16="http://schemas.microsoft.com/office/drawing/2014/main" xmlns="" id="{057008E4-19C6-4F3E-8F70-8C84B6414F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135350" y="4311015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415" name="Image 414">
          <a:extLst>
            <a:ext uri="{FF2B5EF4-FFF2-40B4-BE49-F238E27FC236}">
              <a16:creationId xmlns:a16="http://schemas.microsoft.com/office/drawing/2014/main" xmlns="" id="{7A32E5BD-E589-43D9-9CBB-6BDF82F7E5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416" name="Image 415">
          <a:extLst>
            <a:ext uri="{FF2B5EF4-FFF2-40B4-BE49-F238E27FC236}">
              <a16:creationId xmlns:a16="http://schemas.microsoft.com/office/drawing/2014/main" xmlns="" id="{DF2AFAED-EA0D-402B-BAEA-24DFAFBA99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417" name="Image 416">
          <a:extLst>
            <a:ext uri="{FF2B5EF4-FFF2-40B4-BE49-F238E27FC236}">
              <a16:creationId xmlns:a16="http://schemas.microsoft.com/office/drawing/2014/main" xmlns="" id="{1E4BE91F-07A0-4652-992F-3C877376EE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419" name="Image 418">
          <a:extLst>
            <a:ext uri="{FF2B5EF4-FFF2-40B4-BE49-F238E27FC236}">
              <a16:creationId xmlns:a16="http://schemas.microsoft.com/office/drawing/2014/main" xmlns="" id="{49365B04-7DF7-42B4-BD48-A6907EB7D1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420" name="Image 419">
          <a:extLst>
            <a:ext uri="{FF2B5EF4-FFF2-40B4-BE49-F238E27FC236}">
              <a16:creationId xmlns:a16="http://schemas.microsoft.com/office/drawing/2014/main" xmlns="" id="{7067104A-6773-4647-8252-98F20A7061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421" name="Image 420">
          <a:extLst>
            <a:ext uri="{FF2B5EF4-FFF2-40B4-BE49-F238E27FC236}">
              <a16:creationId xmlns:a16="http://schemas.microsoft.com/office/drawing/2014/main" xmlns="" id="{A07D30CE-2621-4C03-9A45-597AC47730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9</xdr:col>
      <xdr:colOff>0</xdr:colOff>
      <xdr:row>48</xdr:row>
      <xdr:rowOff>0</xdr:rowOff>
    </xdr:from>
    <xdr:to>
      <xdr:col>9</xdr:col>
      <xdr:colOff>646824</xdr:colOff>
      <xdr:row>48</xdr:row>
      <xdr:rowOff>694450</xdr:rowOff>
    </xdr:to>
    <xdr:pic>
      <xdr:nvPicPr>
        <xdr:cNvPr id="422" name="Image 421">
          <a:extLst>
            <a:ext uri="{FF2B5EF4-FFF2-40B4-BE49-F238E27FC236}">
              <a16:creationId xmlns:a16="http://schemas.microsoft.com/office/drawing/2014/main" xmlns="" id="{72FDC9D1-032D-4554-881B-7B9E31B2E4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3110865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423" name="Image 422">
          <a:extLst>
            <a:ext uri="{FF2B5EF4-FFF2-40B4-BE49-F238E27FC236}">
              <a16:creationId xmlns:a16="http://schemas.microsoft.com/office/drawing/2014/main" xmlns="" id="{CEEF3A61-1550-4D85-91ED-0BE7BE8DAC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424" name="Image 423">
          <a:extLst>
            <a:ext uri="{FF2B5EF4-FFF2-40B4-BE49-F238E27FC236}">
              <a16:creationId xmlns:a16="http://schemas.microsoft.com/office/drawing/2014/main" xmlns="" id="{EE95BA60-CBF6-4975-BD95-A8B00831D7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2918400"/>
          <a:ext cx="646824" cy="694450"/>
        </a:xfrm>
        <a:prstGeom prst="rect">
          <a:avLst/>
        </a:prstGeom>
      </xdr:spPr>
    </xdr:pic>
    <xdr:clientData/>
  </xdr:twoCellAnchor>
  <xdr:twoCellAnchor editAs="oneCell">
    <xdr:from>
      <xdr:col>4</xdr:col>
      <xdr:colOff>152400</xdr:colOff>
      <xdr:row>47</xdr:row>
      <xdr:rowOff>76200</xdr:rowOff>
    </xdr:from>
    <xdr:to>
      <xdr:col>5</xdr:col>
      <xdr:colOff>608724</xdr:colOff>
      <xdr:row>48</xdr:row>
      <xdr:rowOff>599200</xdr:rowOff>
    </xdr:to>
    <xdr:pic>
      <xdr:nvPicPr>
        <xdr:cNvPr id="425" name="Image 424">
          <a:extLst>
            <a:ext uri="{FF2B5EF4-FFF2-40B4-BE49-F238E27FC236}">
              <a16:creationId xmlns:a16="http://schemas.microsoft.com/office/drawing/2014/main" xmlns="" id="{C1900231-DFB9-449B-845C-58CBFD4EEBA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05800" y="3101340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426" name="Image 425">
          <a:extLst>
            <a:ext uri="{FF2B5EF4-FFF2-40B4-BE49-F238E27FC236}">
              <a16:creationId xmlns:a16="http://schemas.microsoft.com/office/drawing/2014/main" xmlns="" id="{6C9AD689-DFB7-4803-81A4-29C8E69EDB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427" name="Image 426">
          <a:extLst>
            <a:ext uri="{FF2B5EF4-FFF2-40B4-BE49-F238E27FC236}">
              <a16:creationId xmlns:a16="http://schemas.microsoft.com/office/drawing/2014/main" xmlns="" id="{279D7C40-B6F2-4A26-AF6D-3435F004C7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3110865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428" name="Image 427">
          <a:extLst>
            <a:ext uri="{FF2B5EF4-FFF2-40B4-BE49-F238E27FC236}">
              <a16:creationId xmlns:a16="http://schemas.microsoft.com/office/drawing/2014/main" xmlns="" id="{3A897B95-94B1-4207-A971-209189AD0F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429" name="Image 428">
          <a:extLst>
            <a:ext uri="{FF2B5EF4-FFF2-40B4-BE49-F238E27FC236}">
              <a16:creationId xmlns:a16="http://schemas.microsoft.com/office/drawing/2014/main" xmlns="" id="{70640569-7C98-4DF0-B434-AF1977343C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430" name="Image 429">
          <a:extLst>
            <a:ext uri="{FF2B5EF4-FFF2-40B4-BE49-F238E27FC236}">
              <a16:creationId xmlns:a16="http://schemas.microsoft.com/office/drawing/2014/main" xmlns="" id="{4C34293D-C6FB-46F1-A1B3-9C1D3AEB23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431" name="Image 430">
          <a:extLst>
            <a:ext uri="{FF2B5EF4-FFF2-40B4-BE49-F238E27FC236}">
              <a16:creationId xmlns:a16="http://schemas.microsoft.com/office/drawing/2014/main" xmlns="" id="{5D48D2F1-0DAF-427C-8B89-4AD80831D5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5</xdr:col>
      <xdr:colOff>76200</xdr:colOff>
      <xdr:row>27</xdr:row>
      <xdr:rowOff>19050</xdr:rowOff>
    </xdr:from>
    <xdr:to>
      <xdr:col>5</xdr:col>
      <xdr:colOff>723024</xdr:colOff>
      <xdr:row>28</xdr:row>
      <xdr:rowOff>542050</xdr:rowOff>
    </xdr:to>
    <xdr:pic>
      <xdr:nvPicPr>
        <xdr:cNvPr id="432" name="Image 431">
          <a:extLst>
            <a:ext uri="{FF2B5EF4-FFF2-40B4-BE49-F238E27FC236}">
              <a16:creationId xmlns:a16="http://schemas.microsoft.com/office/drawing/2014/main" xmlns="" id="{A9E1D993-0F5B-4E28-BF10-B43308DB3D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420100" y="17754600"/>
          <a:ext cx="646824" cy="694450"/>
        </a:xfrm>
        <a:prstGeom prst="rect">
          <a:avLst/>
        </a:prstGeom>
      </xdr:spPr>
    </xdr:pic>
    <xdr:clientData/>
  </xdr:twoCellAnchor>
  <xdr:twoCellAnchor editAs="oneCell">
    <xdr:from>
      <xdr:col>1</xdr:col>
      <xdr:colOff>38100</xdr:colOff>
      <xdr:row>26</xdr:row>
      <xdr:rowOff>457200</xdr:rowOff>
    </xdr:from>
    <xdr:to>
      <xdr:col>1</xdr:col>
      <xdr:colOff>684924</xdr:colOff>
      <xdr:row>28</xdr:row>
      <xdr:rowOff>484900</xdr:rowOff>
    </xdr:to>
    <xdr:pic>
      <xdr:nvPicPr>
        <xdr:cNvPr id="433" name="Image 432">
          <a:extLst>
            <a:ext uri="{FF2B5EF4-FFF2-40B4-BE49-F238E27FC236}">
              <a16:creationId xmlns:a16="http://schemas.microsoft.com/office/drawing/2014/main" xmlns="" id="{AE9DA671-9807-4686-B1E0-01BDEEEE1D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8200" y="1769745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434" name="Image 433">
          <a:extLst>
            <a:ext uri="{FF2B5EF4-FFF2-40B4-BE49-F238E27FC236}">
              <a16:creationId xmlns:a16="http://schemas.microsoft.com/office/drawing/2014/main" xmlns="" id="{A3A4FB42-2567-4851-9443-8F186BD1DF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9716750"/>
          <a:ext cx="646824" cy="694450"/>
        </a:xfrm>
        <a:prstGeom prst="rect">
          <a:avLst/>
        </a:prstGeom>
      </xdr:spPr>
    </xdr:pic>
    <xdr:clientData/>
  </xdr:twoCellAnchor>
  <xdr:twoCellAnchor editAs="oneCell">
    <xdr:from>
      <xdr:col>5</xdr:col>
      <xdr:colOff>838200</xdr:colOff>
      <xdr:row>30</xdr:row>
      <xdr:rowOff>76200</xdr:rowOff>
    </xdr:from>
    <xdr:to>
      <xdr:col>5</xdr:col>
      <xdr:colOff>1485024</xdr:colOff>
      <xdr:row>31</xdr:row>
      <xdr:rowOff>599200</xdr:rowOff>
    </xdr:to>
    <xdr:pic>
      <xdr:nvPicPr>
        <xdr:cNvPr id="435" name="Image 434">
          <a:extLst>
            <a:ext uri="{FF2B5EF4-FFF2-40B4-BE49-F238E27FC236}">
              <a16:creationId xmlns:a16="http://schemas.microsoft.com/office/drawing/2014/main" xmlns="" id="{1EB7032F-6BAE-402A-A97E-312328DDD3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182100" y="1962150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436" name="Image 435">
          <a:extLst>
            <a:ext uri="{FF2B5EF4-FFF2-40B4-BE49-F238E27FC236}">
              <a16:creationId xmlns:a16="http://schemas.microsoft.com/office/drawing/2014/main" xmlns="" id="{423E09CA-4322-46F0-8B4A-C04C42A989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3</xdr:col>
      <xdr:colOff>0</xdr:colOff>
      <xdr:row>5</xdr:row>
      <xdr:rowOff>0</xdr:rowOff>
    </xdr:from>
    <xdr:to>
      <xdr:col>3</xdr:col>
      <xdr:colOff>646824</xdr:colOff>
      <xdr:row>5</xdr:row>
      <xdr:rowOff>694450</xdr:rowOff>
    </xdr:to>
    <xdr:pic>
      <xdr:nvPicPr>
        <xdr:cNvPr id="437" name="Image 436">
          <a:extLst>
            <a:ext uri="{FF2B5EF4-FFF2-40B4-BE49-F238E27FC236}">
              <a16:creationId xmlns:a16="http://schemas.microsoft.com/office/drawing/2014/main" xmlns="" id="{D67FF11E-9BE4-44CB-BB49-7246F0E3CE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5</xdr:row>
      <xdr:rowOff>0</xdr:rowOff>
    </xdr:from>
    <xdr:to>
      <xdr:col>9</xdr:col>
      <xdr:colOff>646824</xdr:colOff>
      <xdr:row>5</xdr:row>
      <xdr:rowOff>694450</xdr:rowOff>
    </xdr:to>
    <xdr:pic>
      <xdr:nvPicPr>
        <xdr:cNvPr id="438" name="Image 437">
          <a:extLst>
            <a:ext uri="{FF2B5EF4-FFF2-40B4-BE49-F238E27FC236}">
              <a16:creationId xmlns:a16="http://schemas.microsoft.com/office/drawing/2014/main" xmlns="" id="{F2247A1D-E7F7-4B0B-A543-31179588E5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362200"/>
          <a:ext cx="646824" cy="694450"/>
        </a:xfrm>
        <a:prstGeom prst="rect">
          <a:avLst/>
        </a:prstGeom>
      </xdr:spPr>
    </xdr:pic>
    <xdr:clientData/>
  </xdr:twoCellAnchor>
  <xdr:twoCellAnchor editAs="oneCell">
    <xdr:from>
      <xdr:col>9</xdr:col>
      <xdr:colOff>0</xdr:colOff>
      <xdr:row>8</xdr:row>
      <xdr:rowOff>0</xdr:rowOff>
    </xdr:from>
    <xdr:to>
      <xdr:col>9</xdr:col>
      <xdr:colOff>646824</xdr:colOff>
      <xdr:row>8</xdr:row>
      <xdr:rowOff>694450</xdr:rowOff>
    </xdr:to>
    <xdr:pic>
      <xdr:nvPicPr>
        <xdr:cNvPr id="439" name="Image 438">
          <a:extLst>
            <a:ext uri="{FF2B5EF4-FFF2-40B4-BE49-F238E27FC236}">
              <a16:creationId xmlns:a16="http://schemas.microsoft.com/office/drawing/2014/main" xmlns="" id="{BE966457-FBD5-4AB0-9598-226750A754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4286250"/>
          <a:ext cx="646824" cy="694450"/>
        </a:xfrm>
        <a:prstGeom prst="rect">
          <a:avLst/>
        </a:prstGeom>
      </xdr:spPr>
    </xdr:pic>
    <xdr:clientData/>
  </xdr:twoCellAnchor>
  <xdr:twoCellAnchor editAs="oneCell">
    <xdr:from>
      <xdr:col>7</xdr:col>
      <xdr:colOff>38100</xdr:colOff>
      <xdr:row>7</xdr:row>
      <xdr:rowOff>38100</xdr:rowOff>
    </xdr:from>
    <xdr:to>
      <xdr:col>7</xdr:col>
      <xdr:colOff>684924</xdr:colOff>
      <xdr:row>8</xdr:row>
      <xdr:rowOff>561100</xdr:rowOff>
    </xdr:to>
    <xdr:pic>
      <xdr:nvPicPr>
        <xdr:cNvPr id="440" name="Image 439">
          <a:extLst>
            <a:ext uri="{FF2B5EF4-FFF2-40B4-BE49-F238E27FC236}">
              <a16:creationId xmlns:a16="http://schemas.microsoft.com/office/drawing/2014/main" xmlns="" id="{66499066-6B63-4636-B6BA-2116B8E0CD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4152900"/>
          <a:ext cx="646824" cy="694450"/>
        </a:xfrm>
        <a:prstGeom prst="rect">
          <a:avLst/>
        </a:prstGeom>
      </xdr:spPr>
    </xdr:pic>
    <xdr:clientData/>
  </xdr:twoCellAnchor>
  <xdr:twoCellAnchor editAs="oneCell">
    <xdr:from>
      <xdr:col>5</xdr:col>
      <xdr:colOff>38100</xdr:colOff>
      <xdr:row>7</xdr:row>
      <xdr:rowOff>38100</xdr:rowOff>
    </xdr:from>
    <xdr:to>
      <xdr:col>5</xdr:col>
      <xdr:colOff>684924</xdr:colOff>
      <xdr:row>8</xdr:row>
      <xdr:rowOff>561100</xdr:rowOff>
    </xdr:to>
    <xdr:pic>
      <xdr:nvPicPr>
        <xdr:cNvPr id="441" name="Image 440">
          <a:extLst>
            <a:ext uri="{FF2B5EF4-FFF2-40B4-BE49-F238E27FC236}">
              <a16:creationId xmlns:a16="http://schemas.microsoft.com/office/drawing/2014/main" xmlns="" id="{64442B6F-F604-4223-A5A1-0084011B3A6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82000" y="415290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442" name="Image 441">
          <a:extLst>
            <a:ext uri="{FF2B5EF4-FFF2-40B4-BE49-F238E27FC236}">
              <a16:creationId xmlns:a16="http://schemas.microsoft.com/office/drawing/2014/main" xmlns="" id="{7E7C3794-6775-49E9-B237-C18E0E078F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443" name="Image 442">
          <a:extLst>
            <a:ext uri="{FF2B5EF4-FFF2-40B4-BE49-F238E27FC236}">
              <a16:creationId xmlns:a16="http://schemas.microsoft.com/office/drawing/2014/main" xmlns="" id="{0AA4E857-F773-4F47-B06C-B34A6266AA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3</xdr:col>
      <xdr:colOff>1028700</xdr:colOff>
      <xdr:row>10</xdr:row>
      <xdr:rowOff>76200</xdr:rowOff>
    </xdr:from>
    <xdr:to>
      <xdr:col>3</xdr:col>
      <xdr:colOff>1675524</xdr:colOff>
      <xdr:row>11</xdr:row>
      <xdr:rowOff>599200</xdr:rowOff>
    </xdr:to>
    <xdr:pic>
      <xdr:nvPicPr>
        <xdr:cNvPr id="444" name="Image 443">
          <a:extLst>
            <a:ext uri="{FF2B5EF4-FFF2-40B4-BE49-F238E27FC236}">
              <a16:creationId xmlns:a16="http://schemas.microsoft.com/office/drawing/2014/main" xmlns="" id="{A7916623-7A21-45A2-B9EC-5F01177DE8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600700" y="600075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445" name="Image 444">
          <a:extLst>
            <a:ext uri="{FF2B5EF4-FFF2-40B4-BE49-F238E27FC236}">
              <a16:creationId xmlns:a16="http://schemas.microsoft.com/office/drawing/2014/main" xmlns="" id="{D7A7CF97-82C3-4382-97A5-4A35387C29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096000"/>
          <a:ext cx="646824" cy="694450"/>
        </a:xfrm>
        <a:prstGeom prst="rect">
          <a:avLst/>
        </a:prstGeom>
      </xdr:spPr>
    </xdr:pic>
    <xdr:clientData/>
  </xdr:twoCellAnchor>
  <xdr:oneCellAnchor>
    <xdr:from>
      <xdr:col>9</xdr:col>
      <xdr:colOff>704850</xdr:colOff>
      <xdr:row>95</xdr:row>
      <xdr:rowOff>95250</xdr:rowOff>
    </xdr:from>
    <xdr:ext cx="646824" cy="694450"/>
    <xdr:pic>
      <xdr:nvPicPr>
        <xdr:cNvPr id="447" name="Image 446">
          <a:extLst>
            <a:ext uri="{FF2B5EF4-FFF2-40B4-BE49-F238E27FC236}">
              <a16:creationId xmlns:a16="http://schemas.microsoft.com/office/drawing/2014/main" xmlns="" id="{18AAA30B-4279-4D0D-8F0E-E04BD3DFF6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592550" y="62503050"/>
          <a:ext cx="646824" cy="694450"/>
        </a:xfrm>
        <a:prstGeom prst="rect">
          <a:avLst/>
        </a:prstGeom>
      </xdr:spPr>
    </xdr:pic>
    <xdr:clientData/>
  </xdr:oneCellAnchor>
  <xdr:oneCellAnchor>
    <xdr:from>
      <xdr:col>9</xdr:col>
      <xdr:colOff>0</xdr:colOff>
      <xdr:row>56</xdr:row>
      <xdr:rowOff>0</xdr:rowOff>
    </xdr:from>
    <xdr:ext cx="400050" cy="312539"/>
    <xdr:pic>
      <xdr:nvPicPr>
        <xdr:cNvPr id="448" name="BIOE" descr="Logo AB Européen">
          <a:extLst>
            <a:ext uri="{FF2B5EF4-FFF2-40B4-BE49-F238E27FC236}">
              <a16:creationId xmlns:a16="http://schemas.microsoft.com/office/drawing/2014/main" xmlns="" id="{B4D19F90-EAE9-436E-8655-53AEBA85C6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36164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76</xdr:row>
      <xdr:rowOff>0</xdr:rowOff>
    </xdr:from>
    <xdr:ext cx="400050" cy="312539"/>
    <xdr:pic>
      <xdr:nvPicPr>
        <xdr:cNvPr id="449" name="BIOE" descr="Logo AB Européen">
          <a:extLst>
            <a:ext uri="{FF2B5EF4-FFF2-40B4-BE49-F238E27FC236}">
              <a16:creationId xmlns:a16="http://schemas.microsoft.com/office/drawing/2014/main" xmlns="" id="{7B5CDAFB-13BD-43B7-AFAF-1715F2FF446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xmlns="" id="{00000000-0008-0000-0A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xmlns="" id="{00000000-0008-0000-0A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xmlns="" id="{00000000-0008-0000-0A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xmlns="" id="{00000000-0008-0000-0A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xmlns="" id="{00000000-0008-0000-0A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xmlns="" id="{00000000-0008-0000-0A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xmlns="" id="{00000000-0008-0000-0A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xmlns="" id="{00000000-0008-0000-0A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xmlns="" id="{00000000-0008-0000-0A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xmlns=""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xmlns="" id="{00000000-0008-0000-0A00-000014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xmlns="" id="{00000000-0008-0000-0A00-000015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xmlns="" id="{00000000-0008-0000-0A00-000016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xmlns="" id="{00000000-0008-0000-0A00-000017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xmlns="" id="{00000000-0008-0000-0A00-000018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xmlns="" id="{00000000-0008-0000-0A00-000019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xmlns="" id="{00000000-0008-0000-0A00-00001A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xmlns="" id="{00000000-0008-0000-0A00-00001B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xmlns="" id="{00000000-0008-0000-0A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xmlns="" id="{00000000-0008-0000-0A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xmlns="" id="{00000000-0008-0000-0A00-000026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xmlns="" id="{00000000-0008-0000-0A00-000027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xmlns="" id="{00000000-0008-0000-0A00-000028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xmlns="" id="{00000000-0008-0000-0A00-000029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xmlns="" id="{00000000-0008-0000-0A00-00002A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xmlns="" id="{00000000-0008-0000-0A00-00002B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xmlns="" id="{00000000-0008-0000-0A00-00002C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xmlns="" id="{00000000-0008-0000-0A00-00002D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xmlns="" id="{00000000-0008-0000-0A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xmlns="" id="{00000000-0008-0000-0A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xmlns="" id="{00000000-0008-0000-0A00-000038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xmlns="" id="{00000000-0008-0000-0A00-000039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xmlns="" id="{00000000-0008-0000-0A00-00003A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xmlns="" id="{00000000-0008-0000-0A00-00003B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xmlns="" id="{00000000-0008-0000-0A00-00003C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xmlns="" id="{00000000-0008-0000-0A00-00003D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xmlns="" id="{00000000-0008-0000-0A00-00003E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xmlns="" id="{00000000-0008-0000-0A00-00003F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xmlns="" id="{00000000-0008-0000-0A00-000040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xmlns="" id="{00000000-0008-0000-0A00-000047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xmlns="" id="{00000000-0008-0000-0A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xmlns="" id="{00000000-0008-0000-0A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xmlns="" id="{00000000-0008-0000-0A00-00004A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xmlns="" id="{00000000-0008-0000-0A00-00004B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xmlns="" id="{00000000-0008-0000-0A00-00004C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xmlns="" id="{00000000-0008-0000-0A00-00004D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xmlns="" id="{00000000-0008-0000-0A00-00004E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xmlns="" id="{00000000-0008-0000-0A00-00004F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xmlns="" id="{00000000-0008-0000-0A00-000050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xmlns="" id="{00000000-0008-0000-0A00-000051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xmlns="" id="{00000000-0008-0000-0A00-000052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xmlns="" id="{00000000-0008-0000-0A00-000059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xmlns="" id="{00000000-0008-0000-0A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xmlns="" id="{00000000-0008-0000-0A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xmlns="" id="{00000000-0008-0000-0B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xmlns="" id="{00000000-0008-0000-0B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xmlns="" id="{00000000-0008-0000-0B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xmlns="" id="{00000000-0008-0000-0B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xmlns="" id="{00000000-0008-0000-0B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xmlns="" id="{00000000-0008-0000-0B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xmlns="" id="{00000000-0008-0000-0B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xmlns="" id="{00000000-0008-0000-0B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xmlns="" id="{00000000-0008-0000-0B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xmlns=""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xmlns="" id="{00000000-0008-0000-0B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xmlns="" id="{00000000-0008-0000-0B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xmlns="" id="{00000000-0008-0000-0B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xmlns="" id="{00000000-0008-0000-0B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xmlns="" id="{00000000-0008-0000-0B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xmlns="" id="{00000000-0008-0000-0B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xmlns="" id="{00000000-0008-0000-0B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xmlns="" id="{00000000-0008-0000-0B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xmlns="" id="{00000000-0008-0000-0B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xmlns="" id="{00000000-0008-0000-0B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xmlns="" id="{00000000-0008-0000-0B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xmlns="" id="{00000000-0008-0000-0B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xmlns="" id="{00000000-0008-0000-0B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xmlns="" id="{00000000-0008-0000-0B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xmlns="" id="{00000000-0008-0000-0B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xmlns="" id="{00000000-0008-0000-0B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xmlns="" id="{00000000-0008-0000-0B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xmlns="" id="{00000000-0008-0000-0B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xmlns="" id="{00000000-0008-0000-0B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xmlns="" id="{00000000-0008-0000-0B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xmlns="" id="{00000000-0008-0000-0B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xmlns="" id="{00000000-0008-0000-0B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xmlns="" id="{00000000-0008-0000-0B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xmlns="" id="{00000000-0008-0000-0B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xmlns="" id="{00000000-0008-0000-0B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xmlns="" id="{00000000-0008-0000-0B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xmlns="" id="{00000000-0008-0000-0B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xmlns="" id="{00000000-0008-0000-0B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xmlns="" id="{00000000-0008-0000-0B00-000040000000}"/>
            </a:ext>
          </a:extLst>
        </xdr:cNvPr>
        <xdr:cNvSpPr txBox="1"/>
      </xdr:nvSpPr>
      <xdr:spPr>
        <a:xfrm>
          <a:off x="2958611" y="40662469"/>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xmlns="" id="{00000000-0008-0000-0B00-000047000000}"/>
            </a:ext>
          </a:extLst>
        </xdr:cNvPr>
        <xdr:cNvSpPr txBox="1"/>
      </xdr:nvSpPr>
      <xdr:spPr>
        <a:xfrm>
          <a:off x="10985500" y="40703500"/>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xmlns="" id="{00000000-0008-0000-0B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xmlns="" id="{00000000-0008-0000-0B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xmlns="" id="{00000000-0008-0000-0B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xmlns="" id="{00000000-0008-0000-0B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xmlns="" id="{00000000-0008-0000-0B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xmlns="" id="{00000000-0008-0000-0B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xmlns="" id="{00000000-0008-0000-0B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xmlns="" id="{00000000-0008-0000-0B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xmlns="" id="{00000000-0008-0000-0B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xmlns="" id="{00000000-0008-0000-0B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xmlns="" id="{00000000-0008-0000-0B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xmlns="" id="{00000000-0008-0000-0B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xmlns="" id="{00000000-0008-0000-0B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xmlns="" id="{00000000-0008-0000-0B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395</xdr:row>
      <xdr:rowOff>175114</xdr:rowOff>
    </xdr:from>
    <xdr:to>
      <xdr:col>12</xdr:col>
      <xdr:colOff>486508</xdr:colOff>
      <xdr:row>397</xdr:row>
      <xdr:rowOff>114300</xdr:rowOff>
    </xdr:to>
    <xdr:sp macro="" textlink="">
      <xdr:nvSpPr>
        <xdr:cNvPr id="47" name="ZoneTexte 46">
          <a:extLst>
            <a:ext uri="{FF2B5EF4-FFF2-40B4-BE49-F238E27FC236}">
              <a16:creationId xmlns:a16="http://schemas.microsoft.com/office/drawing/2014/main" xmlns="" id="{00000000-0008-0000-0B00-00002F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395</xdr:row>
      <xdr:rowOff>180975</xdr:rowOff>
    </xdr:from>
    <xdr:to>
      <xdr:col>12</xdr:col>
      <xdr:colOff>2247167</xdr:colOff>
      <xdr:row>397</xdr:row>
      <xdr:rowOff>184638</xdr:rowOff>
    </xdr:to>
    <xdr:sp macro="" textlink="">
      <xdr:nvSpPr>
        <xdr:cNvPr id="48" name="ZoneTexte 47">
          <a:extLst>
            <a:ext uri="{FF2B5EF4-FFF2-40B4-BE49-F238E27FC236}">
              <a16:creationId xmlns:a16="http://schemas.microsoft.com/office/drawing/2014/main" xmlns="" id="{00000000-0008-0000-0B00-000030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390</xdr:row>
      <xdr:rowOff>0</xdr:rowOff>
    </xdr:from>
    <xdr:to>
      <xdr:col>3</xdr:col>
      <xdr:colOff>1066800</xdr:colOff>
      <xdr:row>391</xdr:row>
      <xdr:rowOff>0</xdr:rowOff>
    </xdr:to>
    <xdr:sp macro="" textlink="">
      <xdr:nvSpPr>
        <xdr:cNvPr id="49" name="Rectangle 48">
          <a:extLst>
            <a:ext uri="{FF2B5EF4-FFF2-40B4-BE49-F238E27FC236}">
              <a16:creationId xmlns:a16="http://schemas.microsoft.com/office/drawing/2014/main" xmlns="" id="{00000000-0008-0000-0B00-00003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390</xdr:row>
      <xdr:rowOff>0</xdr:rowOff>
    </xdr:from>
    <xdr:to>
      <xdr:col>12</xdr:col>
      <xdr:colOff>1447799</xdr:colOff>
      <xdr:row>391</xdr:row>
      <xdr:rowOff>0</xdr:rowOff>
    </xdr:to>
    <xdr:sp macro="" textlink="">
      <xdr:nvSpPr>
        <xdr:cNvPr id="50" name="Rectangle 49">
          <a:extLst>
            <a:ext uri="{FF2B5EF4-FFF2-40B4-BE49-F238E27FC236}">
              <a16:creationId xmlns:a16="http://schemas.microsoft.com/office/drawing/2014/main" xmlns="" id="{00000000-0008-0000-0B00-00003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390</xdr:row>
      <xdr:rowOff>241301</xdr:rowOff>
    </xdr:from>
    <xdr:ext cx="558346" cy="152399"/>
    <xdr:pic>
      <xdr:nvPicPr>
        <xdr:cNvPr id="51" name="Image 299">
          <a:extLst>
            <a:ext uri="{FF2B5EF4-FFF2-40B4-BE49-F238E27FC236}">
              <a16:creationId xmlns:a16="http://schemas.microsoft.com/office/drawing/2014/main" xmlns="" id="{00000000-0008-0000-0B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20</xdr:col>
      <xdr:colOff>119429</xdr:colOff>
      <xdr:row>395</xdr:row>
      <xdr:rowOff>175114</xdr:rowOff>
    </xdr:from>
    <xdr:to>
      <xdr:col>24</xdr:col>
      <xdr:colOff>486508</xdr:colOff>
      <xdr:row>397</xdr:row>
      <xdr:rowOff>114300</xdr:rowOff>
    </xdr:to>
    <xdr:sp macro="" textlink="">
      <xdr:nvSpPr>
        <xdr:cNvPr id="52" name="ZoneTexte 51">
          <a:extLst>
            <a:ext uri="{FF2B5EF4-FFF2-40B4-BE49-F238E27FC236}">
              <a16:creationId xmlns:a16="http://schemas.microsoft.com/office/drawing/2014/main" xmlns="" id="{00000000-0008-0000-0B00-000034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24</xdr:col>
      <xdr:colOff>1390650</xdr:colOff>
      <xdr:row>395</xdr:row>
      <xdr:rowOff>180975</xdr:rowOff>
    </xdr:from>
    <xdr:to>
      <xdr:col>24</xdr:col>
      <xdr:colOff>2247167</xdr:colOff>
      <xdr:row>397</xdr:row>
      <xdr:rowOff>184638</xdr:rowOff>
    </xdr:to>
    <xdr:sp macro="" textlink="">
      <xdr:nvSpPr>
        <xdr:cNvPr id="53" name="ZoneTexte 52">
          <a:extLst>
            <a:ext uri="{FF2B5EF4-FFF2-40B4-BE49-F238E27FC236}">
              <a16:creationId xmlns:a16="http://schemas.microsoft.com/office/drawing/2014/main" xmlns="" id="{00000000-0008-0000-0B00-000035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390</xdr:row>
      <xdr:rowOff>0</xdr:rowOff>
    </xdr:from>
    <xdr:to>
      <xdr:col>15</xdr:col>
      <xdr:colOff>1066800</xdr:colOff>
      <xdr:row>391</xdr:row>
      <xdr:rowOff>0</xdr:rowOff>
    </xdr:to>
    <xdr:sp macro="" textlink="">
      <xdr:nvSpPr>
        <xdr:cNvPr id="65" name="Rectangle 64">
          <a:extLst>
            <a:ext uri="{FF2B5EF4-FFF2-40B4-BE49-F238E27FC236}">
              <a16:creationId xmlns:a16="http://schemas.microsoft.com/office/drawing/2014/main" xmlns="" id="{00000000-0008-0000-0B00-00004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390</xdr:row>
      <xdr:rowOff>0</xdr:rowOff>
    </xdr:from>
    <xdr:to>
      <xdr:col>24</xdr:col>
      <xdr:colOff>1447799</xdr:colOff>
      <xdr:row>391</xdr:row>
      <xdr:rowOff>0</xdr:rowOff>
    </xdr:to>
    <xdr:sp macro="" textlink="">
      <xdr:nvSpPr>
        <xdr:cNvPr id="66" name="Rectangle 65">
          <a:extLst>
            <a:ext uri="{FF2B5EF4-FFF2-40B4-BE49-F238E27FC236}">
              <a16:creationId xmlns:a16="http://schemas.microsoft.com/office/drawing/2014/main" xmlns="" id="{00000000-0008-0000-0B00-00004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14</xdr:col>
      <xdr:colOff>76200</xdr:colOff>
      <xdr:row>390</xdr:row>
      <xdr:rowOff>241301</xdr:rowOff>
    </xdr:from>
    <xdr:ext cx="558346" cy="152399"/>
    <xdr:pic>
      <xdr:nvPicPr>
        <xdr:cNvPr id="67" name="Image 299">
          <a:extLst>
            <a:ext uri="{FF2B5EF4-FFF2-40B4-BE49-F238E27FC236}">
              <a16:creationId xmlns:a16="http://schemas.microsoft.com/office/drawing/2014/main" xmlns="" id="{00000000-0008-0000-0B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xmlns="" id="{00000000-0008-0000-0C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xmlns="" id="{00000000-0008-0000-0C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xmlns="" id="{00000000-0008-0000-0C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xmlns="" id="{00000000-0008-0000-0C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xmlns="" id="{00000000-0008-0000-0C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xmlns="" id="{00000000-0008-0000-0C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xmlns="" id="{00000000-0008-0000-0C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xmlns="" id="{00000000-0008-0000-0C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xmlns="" id="{00000000-0008-0000-0C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xmlns=""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xmlns="" id="{00000000-0008-0000-0C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xmlns="" id="{00000000-0008-0000-0C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xmlns="" id="{00000000-0008-0000-0C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xmlns="" id="{00000000-0008-0000-0C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xmlns="" id="{00000000-0008-0000-0C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xmlns="" id="{00000000-0008-0000-0C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xmlns="" id="{00000000-0008-0000-0C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xmlns="" id="{00000000-0008-0000-0C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xmlns=""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xmlns="" id="{00000000-0008-0000-0C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xmlns="" id="{00000000-0008-0000-0C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xmlns="" id="{00000000-0008-0000-0C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xmlns="" id="{00000000-0008-0000-0C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xmlns="" id="{00000000-0008-0000-0C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xmlns="" id="{00000000-0008-0000-0C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xmlns="" id="{00000000-0008-0000-0C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xmlns="" id="{00000000-0008-0000-0C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xmlns="" id="{00000000-0008-0000-0C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xmlns="" id="{00000000-0008-0000-0C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xmlns="" id="{00000000-0008-0000-0C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xmlns="" id="{00000000-0008-0000-0C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xmlns="" id="{00000000-0008-0000-0C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xmlns="" id="{00000000-0008-0000-0C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xmlns="" id="{00000000-0008-0000-0C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xmlns="" id="{00000000-0008-0000-0C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xmlns="" id="{00000000-0008-0000-0C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xmlns="" id="{00000000-0008-0000-0C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xmlns="" id="{00000000-0008-0000-0C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xmlns=""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xmlns="" id="{00000000-0008-0000-0C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xmlns="" id="{00000000-0008-0000-0C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xmlns="" id="{00000000-0008-0000-0C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xmlns="" id="{00000000-0008-0000-0C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xmlns="" id="{00000000-0008-0000-0C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xmlns="" id="{00000000-0008-0000-0C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xmlns="" id="{00000000-0008-0000-0C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xmlns="" id="{00000000-0008-0000-0C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xmlns="" id="{00000000-0008-0000-0C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xmlns="" id="{00000000-0008-0000-0C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xmlns="" id="{00000000-0008-0000-0C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xmlns=""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xmlns="" id="{00000000-0008-0000-0C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1066800</xdr:colOff>
      <xdr:row>1</xdr:row>
      <xdr:rowOff>0</xdr:rowOff>
    </xdr:to>
    <xdr:sp macro="" textlink="">
      <xdr:nvSpPr>
        <xdr:cNvPr id="2" name="Rectangle 1">
          <a:extLst>
            <a:ext uri="{FF2B5EF4-FFF2-40B4-BE49-F238E27FC236}">
              <a16:creationId xmlns:a16="http://schemas.microsoft.com/office/drawing/2014/main" xmlns="" id="{00000000-0008-0000-0D00-000002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18</xdr:col>
      <xdr:colOff>0</xdr:colOff>
      <xdr:row>1</xdr:row>
      <xdr:rowOff>0</xdr:rowOff>
    </xdr:to>
    <xdr:sp macro="" textlink="">
      <xdr:nvSpPr>
        <xdr:cNvPr id="3" name="Rectangle 2">
          <a:extLst>
            <a:ext uri="{FF2B5EF4-FFF2-40B4-BE49-F238E27FC236}">
              <a16:creationId xmlns:a16="http://schemas.microsoft.com/office/drawing/2014/main" xmlns="" id="{00000000-0008-0000-0D00-000003000000}"/>
            </a:ext>
          </a:extLst>
        </xdr:cNvPr>
        <xdr:cNvSpPr/>
      </xdr:nvSpPr>
      <xdr:spPr>
        <a:xfrm>
          <a:off x="2657474" y="0"/>
          <a:ext cx="4905376"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0</xdr:row>
      <xdr:rowOff>0</xdr:rowOff>
    </xdr:from>
    <xdr:to>
      <xdr:col>20</xdr:col>
      <xdr:colOff>1066800</xdr:colOff>
      <xdr:row>1</xdr:row>
      <xdr:rowOff>0</xdr:rowOff>
    </xdr:to>
    <xdr:sp macro="" textlink="">
      <xdr:nvSpPr>
        <xdr:cNvPr id="8" name="Rectangle 7">
          <a:extLst>
            <a:ext uri="{FF2B5EF4-FFF2-40B4-BE49-F238E27FC236}">
              <a16:creationId xmlns:a16="http://schemas.microsoft.com/office/drawing/2014/main" xmlns="" id="{00000000-0008-0000-0D00-000008000000}"/>
            </a:ext>
          </a:extLst>
        </xdr:cNvPr>
        <xdr:cNvSpPr/>
      </xdr:nvSpPr>
      <xdr:spPr>
        <a:xfrm>
          <a:off x="84105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0</xdr:row>
      <xdr:rowOff>0</xdr:rowOff>
    </xdr:from>
    <xdr:to>
      <xdr:col>29</xdr:col>
      <xdr:colOff>1447799</xdr:colOff>
      <xdr:row>1</xdr:row>
      <xdr:rowOff>0</xdr:rowOff>
    </xdr:to>
    <xdr:sp macro="" textlink="">
      <xdr:nvSpPr>
        <xdr:cNvPr id="9" name="Rectangle 8">
          <a:extLst>
            <a:ext uri="{FF2B5EF4-FFF2-40B4-BE49-F238E27FC236}">
              <a16:creationId xmlns:a16="http://schemas.microsoft.com/office/drawing/2014/main" xmlns="" id="{00000000-0008-0000-0D00-000009000000}"/>
            </a:ext>
          </a:extLst>
        </xdr:cNvPr>
        <xdr:cNvSpPr/>
      </xdr:nvSpPr>
      <xdr:spPr>
        <a:xfrm>
          <a:off x="9477374" y="0"/>
          <a:ext cx="36195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0</xdr:row>
      <xdr:rowOff>241301</xdr:rowOff>
    </xdr:from>
    <xdr:ext cx="558346" cy="152399"/>
    <xdr:pic>
      <xdr:nvPicPr>
        <xdr:cNvPr id="59" name="Image 299">
          <a:extLst>
            <a:ext uri="{FF2B5EF4-FFF2-40B4-BE49-F238E27FC236}">
              <a16:creationId xmlns:a16="http://schemas.microsoft.com/office/drawing/2014/main" xmlns="" id="{00000000-0008-0000-0D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19</xdr:col>
      <xdr:colOff>76200</xdr:colOff>
      <xdr:row>0</xdr:row>
      <xdr:rowOff>215900</xdr:rowOff>
    </xdr:from>
    <xdr:ext cx="558346" cy="152399"/>
    <xdr:pic>
      <xdr:nvPicPr>
        <xdr:cNvPr id="60" name="Image 299">
          <a:extLst>
            <a:ext uri="{FF2B5EF4-FFF2-40B4-BE49-F238E27FC236}">
              <a16:creationId xmlns:a16="http://schemas.microsoft.com/office/drawing/2014/main" xmlns="" id="{00000000-0008-0000-0D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91450"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0</xdr:colOff>
      <xdr:row>76</xdr:row>
      <xdr:rowOff>0</xdr:rowOff>
    </xdr:from>
    <xdr:to>
      <xdr:col>3</xdr:col>
      <xdr:colOff>1066800</xdr:colOff>
      <xdr:row>77</xdr:row>
      <xdr:rowOff>0</xdr:rowOff>
    </xdr:to>
    <xdr:sp macro="" textlink="">
      <xdr:nvSpPr>
        <xdr:cNvPr id="114" name="Rectangle 113">
          <a:extLst>
            <a:ext uri="{FF2B5EF4-FFF2-40B4-BE49-F238E27FC236}">
              <a16:creationId xmlns:a16="http://schemas.microsoft.com/office/drawing/2014/main" xmlns="" id="{00000000-0008-0000-0D00-000072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76</xdr:row>
      <xdr:rowOff>0</xdr:rowOff>
    </xdr:from>
    <xdr:to>
      <xdr:col>18</xdr:col>
      <xdr:colOff>0</xdr:colOff>
      <xdr:row>77</xdr:row>
      <xdr:rowOff>0</xdr:rowOff>
    </xdr:to>
    <xdr:sp macro="" textlink="">
      <xdr:nvSpPr>
        <xdr:cNvPr id="115" name="Rectangle 114">
          <a:extLst>
            <a:ext uri="{FF2B5EF4-FFF2-40B4-BE49-F238E27FC236}">
              <a16:creationId xmlns:a16="http://schemas.microsoft.com/office/drawing/2014/main" xmlns="" id="{00000000-0008-0000-0D00-000073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76</xdr:row>
      <xdr:rowOff>0</xdr:rowOff>
    </xdr:from>
    <xdr:to>
      <xdr:col>20</xdr:col>
      <xdr:colOff>1066800</xdr:colOff>
      <xdr:row>77</xdr:row>
      <xdr:rowOff>0</xdr:rowOff>
    </xdr:to>
    <xdr:sp macro="" textlink="">
      <xdr:nvSpPr>
        <xdr:cNvPr id="116" name="Rectangle 115">
          <a:extLst>
            <a:ext uri="{FF2B5EF4-FFF2-40B4-BE49-F238E27FC236}">
              <a16:creationId xmlns:a16="http://schemas.microsoft.com/office/drawing/2014/main" xmlns="" id="{00000000-0008-0000-0D00-000074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76</xdr:row>
      <xdr:rowOff>0</xdr:rowOff>
    </xdr:from>
    <xdr:to>
      <xdr:col>29</xdr:col>
      <xdr:colOff>1447799</xdr:colOff>
      <xdr:row>77</xdr:row>
      <xdr:rowOff>0</xdr:rowOff>
    </xdr:to>
    <xdr:sp macro="" textlink="">
      <xdr:nvSpPr>
        <xdr:cNvPr id="117" name="Rectangle 116">
          <a:extLst>
            <a:ext uri="{FF2B5EF4-FFF2-40B4-BE49-F238E27FC236}">
              <a16:creationId xmlns:a16="http://schemas.microsoft.com/office/drawing/2014/main" xmlns="" id="{00000000-0008-0000-0D00-000075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76</xdr:row>
      <xdr:rowOff>241301</xdr:rowOff>
    </xdr:from>
    <xdr:ext cx="558346" cy="152399"/>
    <xdr:pic>
      <xdr:nvPicPr>
        <xdr:cNvPr id="118" name="Image 299">
          <a:extLst>
            <a:ext uri="{FF2B5EF4-FFF2-40B4-BE49-F238E27FC236}">
              <a16:creationId xmlns:a16="http://schemas.microsoft.com/office/drawing/2014/main" xmlns="" id="{00000000-0008-0000-0D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19</xdr:col>
      <xdr:colOff>76200</xdr:colOff>
      <xdr:row>76</xdr:row>
      <xdr:rowOff>215900</xdr:rowOff>
    </xdr:from>
    <xdr:ext cx="558346" cy="152399"/>
    <xdr:pic>
      <xdr:nvPicPr>
        <xdr:cNvPr id="119" name="Image 299">
          <a:extLst>
            <a:ext uri="{FF2B5EF4-FFF2-40B4-BE49-F238E27FC236}">
              <a16:creationId xmlns:a16="http://schemas.microsoft.com/office/drawing/2014/main" xmlns="" id="{00000000-0008-0000-0D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0</xdr:colOff>
      <xdr:row>152</xdr:row>
      <xdr:rowOff>0</xdr:rowOff>
    </xdr:from>
    <xdr:to>
      <xdr:col>3</xdr:col>
      <xdr:colOff>1066800</xdr:colOff>
      <xdr:row>153</xdr:row>
      <xdr:rowOff>0</xdr:rowOff>
    </xdr:to>
    <xdr:sp macro="" textlink="">
      <xdr:nvSpPr>
        <xdr:cNvPr id="120" name="Rectangle 119">
          <a:extLst>
            <a:ext uri="{FF2B5EF4-FFF2-40B4-BE49-F238E27FC236}">
              <a16:creationId xmlns:a16="http://schemas.microsoft.com/office/drawing/2014/main" xmlns="" id="{00000000-0008-0000-0D00-000078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152</xdr:row>
      <xdr:rowOff>0</xdr:rowOff>
    </xdr:from>
    <xdr:to>
      <xdr:col>18</xdr:col>
      <xdr:colOff>0</xdr:colOff>
      <xdr:row>153</xdr:row>
      <xdr:rowOff>0</xdr:rowOff>
    </xdr:to>
    <xdr:sp macro="" textlink="">
      <xdr:nvSpPr>
        <xdr:cNvPr id="121" name="Rectangle 120">
          <a:extLst>
            <a:ext uri="{FF2B5EF4-FFF2-40B4-BE49-F238E27FC236}">
              <a16:creationId xmlns:a16="http://schemas.microsoft.com/office/drawing/2014/main" xmlns="" id="{00000000-0008-0000-0D00-000079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152</xdr:row>
      <xdr:rowOff>0</xdr:rowOff>
    </xdr:from>
    <xdr:to>
      <xdr:col>20</xdr:col>
      <xdr:colOff>1066800</xdr:colOff>
      <xdr:row>153</xdr:row>
      <xdr:rowOff>0</xdr:rowOff>
    </xdr:to>
    <xdr:sp macro="" textlink="">
      <xdr:nvSpPr>
        <xdr:cNvPr id="122" name="Rectangle 121">
          <a:extLst>
            <a:ext uri="{FF2B5EF4-FFF2-40B4-BE49-F238E27FC236}">
              <a16:creationId xmlns:a16="http://schemas.microsoft.com/office/drawing/2014/main" xmlns="" id="{00000000-0008-0000-0D00-00007A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152</xdr:row>
      <xdr:rowOff>0</xdr:rowOff>
    </xdr:from>
    <xdr:to>
      <xdr:col>29</xdr:col>
      <xdr:colOff>1447799</xdr:colOff>
      <xdr:row>153</xdr:row>
      <xdr:rowOff>0</xdr:rowOff>
    </xdr:to>
    <xdr:sp macro="" textlink="">
      <xdr:nvSpPr>
        <xdr:cNvPr id="123" name="Rectangle 122">
          <a:extLst>
            <a:ext uri="{FF2B5EF4-FFF2-40B4-BE49-F238E27FC236}">
              <a16:creationId xmlns:a16="http://schemas.microsoft.com/office/drawing/2014/main" xmlns="" id="{00000000-0008-0000-0D00-00007B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152</xdr:row>
      <xdr:rowOff>241301</xdr:rowOff>
    </xdr:from>
    <xdr:ext cx="558346" cy="152399"/>
    <xdr:pic>
      <xdr:nvPicPr>
        <xdr:cNvPr id="124" name="Image 299">
          <a:extLst>
            <a:ext uri="{FF2B5EF4-FFF2-40B4-BE49-F238E27FC236}">
              <a16:creationId xmlns:a16="http://schemas.microsoft.com/office/drawing/2014/main" xmlns="" id="{00000000-0008-0000-0D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19</xdr:col>
      <xdr:colOff>76200</xdr:colOff>
      <xdr:row>152</xdr:row>
      <xdr:rowOff>215900</xdr:rowOff>
    </xdr:from>
    <xdr:ext cx="558346" cy="152399"/>
    <xdr:pic>
      <xdr:nvPicPr>
        <xdr:cNvPr id="125" name="Image 299">
          <a:extLst>
            <a:ext uri="{FF2B5EF4-FFF2-40B4-BE49-F238E27FC236}">
              <a16:creationId xmlns:a16="http://schemas.microsoft.com/office/drawing/2014/main" xmlns="" id="{00000000-0008-0000-0D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0</xdr:colOff>
      <xdr:row>228</xdr:row>
      <xdr:rowOff>0</xdr:rowOff>
    </xdr:from>
    <xdr:to>
      <xdr:col>3</xdr:col>
      <xdr:colOff>1066800</xdr:colOff>
      <xdr:row>229</xdr:row>
      <xdr:rowOff>0</xdr:rowOff>
    </xdr:to>
    <xdr:sp macro="" textlink="">
      <xdr:nvSpPr>
        <xdr:cNvPr id="126" name="Rectangle 125">
          <a:extLst>
            <a:ext uri="{FF2B5EF4-FFF2-40B4-BE49-F238E27FC236}">
              <a16:creationId xmlns:a16="http://schemas.microsoft.com/office/drawing/2014/main" xmlns="" id="{00000000-0008-0000-0D00-00007E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228</xdr:row>
      <xdr:rowOff>0</xdr:rowOff>
    </xdr:from>
    <xdr:to>
      <xdr:col>18</xdr:col>
      <xdr:colOff>0</xdr:colOff>
      <xdr:row>229</xdr:row>
      <xdr:rowOff>0</xdr:rowOff>
    </xdr:to>
    <xdr:sp macro="" textlink="">
      <xdr:nvSpPr>
        <xdr:cNvPr id="127" name="Rectangle 126">
          <a:extLst>
            <a:ext uri="{FF2B5EF4-FFF2-40B4-BE49-F238E27FC236}">
              <a16:creationId xmlns:a16="http://schemas.microsoft.com/office/drawing/2014/main" xmlns="" id="{00000000-0008-0000-0D00-00007F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228</xdr:row>
      <xdr:rowOff>0</xdr:rowOff>
    </xdr:from>
    <xdr:to>
      <xdr:col>20</xdr:col>
      <xdr:colOff>1066800</xdr:colOff>
      <xdr:row>229</xdr:row>
      <xdr:rowOff>0</xdr:rowOff>
    </xdr:to>
    <xdr:sp macro="" textlink="">
      <xdr:nvSpPr>
        <xdr:cNvPr id="128" name="Rectangle 127">
          <a:extLst>
            <a:ext uri="{FF2B5EF4-FFF2-40B4-BE49-F238E27FC236}">
              <a16:creationId xmlns:a16="http://schemas.microsoft.com/office/drawing/2014/main" xmlns="" id="{00000000-0008-0000-0D00-000080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228</xdr:row>
      <xdr:rowOff>0</xdr:rowOff>
    </xdr:from>
    <xdr:to>
      <xdr:col>29</xdr:col>
      <xdr:colOff>1447799</xdr:colOff>
      <xdr:row>229</xdr:row>
      <xdr:rowOff>0</xdr:rowOff>
    </xdr:to>
    <xdr:sp macro="" textlink="">
      <xdr:nvSpPr>
        <xdr:cNvPr id="129" name="Rectangle 128">
          <a:extLst>
            <a:ext uri="{FF2B5EF4-FFF2-40B4-BE49-F238E27FC236}">
              <a16:creationId xmlns:a16="http://schemas.microsoft.com/office/drawing/2014/main" xmlns="" id="{00000000-0008-0000-0D00-000081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228</xdr:row>
      <xdr:rowOff>241301</xdr:rowOff>
    </xdr:from>
    <xdr:ext cx="558346" cy="152399"/>
    <xdr:pic>
      <xdr:nvPicPr>
        <xdr:cNvPr id="130" name="Image 299">
          <a:extLst>
            <a:ext uri="{FF2B5EF4-FFF2-40B4-BE49-F238E27FC236}">
              <a16:creationId xmlns:a16="http://schemas.microsoft.com/office/drawing/2014/main" xmlns="" id="{00000000-0008-0000-0D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19</xdr:col>
      <xdr:colOff>76200</xdr:colOff>
      <xdr:row>228</xdr:row>
      <xdr:rowOff>215900</xdr:rowOff>
    </xdr:from>
    <xdr:ext cx="558346" cy="152399"/>
    <xdr:pic>
      <xdr:nvPicPr>
        <xdr:cNvPr id="131" name="Image 299">
          <a:extLst>
            <a:ext uri="{FF2B5EF4-FFF2-40B4-BE49-F238E27FC236}">
              <a16:creationId xmlns:a16="http://schemas.microsoft.com/office/drawing/2014/main" xmlns="" id="{00000000-0008-0000-0D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0</xdr:colOff>
      <xdr:row>304</xdr:row>
      <xdr:rowOff>0</xdr:rowOff>
    </xdr:from>
    <xdr:to>
      <xdr:col>3</xdr:col>
      <xdr:colOff>1066800</xdr:colOff>
      <xdr:row>305</xdr:row>
      <xdr:rowOff>0</xdr:rowOff>
    </xdr:to>
    <xdr:sp macro="" textlink="">
      <xdr:nvSpPr>
        <xdr:cNvPr id="132" name="Rectangle 131">
          <a:extLst>
            <a:ext uri="{FF2B5EF4-FFF2-40B4-BE49-F238E27FC236}">
              <a16:creationId xmlns:a16="http://schemas.microsoft.com/office/drawing/2014/main" xmlns="" id="{00000000-0008-0000-0D00-000084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304</xdr:row>
      <xdr:rowOff>0</xdr:rowOff>
    </xdr:from>
    <xdr:to>
      <xdr:col>18</xdr:col>
      <xdr:colOff>0</xdr:colOff>
      <xdr:row>305</xdr:row>
      <xdr:rowOff>0</xdr:rowOff>
    </xdr:to>
    <xdr:sp macro="" textlink="">
      <xdr:nvSpPr>
        <xdr:cNvPr id="133" name="Rectangle 132">
          <a:extLst>
            <a:ext uri="{FF2B5EF4-FFF2-40B4-BE49-F238E27FC236}">
              <a16:creationId xmlns:a16="http://schemas.microsoft.com/office/drawing/2014/main" xmlns="" id="{00000000-0008-0000-0D00-000085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304</xdr:row>
      <xdr:rowOff>0</xdr:rowOff>
    </xdr:from>
    <xdr:to>
      <xdr:col>20</xdr:col>
      <xdr:colOff>1066800</xdr:colOff>
      <xdr:row>305</xdr:row>
      <xdr:rowOff>0</xdr:rowOff>
    </xdr:to>
    <xdr:sp macro="" textlink="">
      <xdr:nvSpPr>
        <xdr:cNvPr id="134" name="Rectangle 133">
          <a:extLst>
            <a:ext uri="{FF2B5EF4-FFF2-40B4-BE49-F238E27FC236}">
              <a16:creationId xmlns:a16="http://schemas.microsoft.com/office/drawing/2014/main" xmlns="" id="{00000000-0008-0000-0D00-000086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304</xdr:row>
      <xdr:rowOff>0</xdr:rowOff>
    </xdr:from>
    <xdr:to>
      <xdr:col>29</xdr:col>
      <xdr:colOff>1447799</xdr:colOff>
      <xdr:row>305</xdr:row>
      <xdr:rowOff>0</xdr:rowOff>
    </xdr:to>
    <xdr:sp macro="" textlink="">
      <xdr:nvSpPr>
        <xdr:cNvPr id="135" name="Rectangle 134">
          <a:extLst>
            <a:ext uri="{FF2B5EF4-FFF2-40B4-BE49-F238E27FC236}">
              <a16:creationId xmlns:a16="http://schemas.microsoft.com/office/drawing/2014/main" xmlns="" id="{00000000-0008-0000-0D00-000087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304</xdr:row>
      <xdr:rowOff>241301</xdr:rowOff>
    </xdr:from>
    <xdr:ext cx="558346" cy="152399"/>
    <xdr:pic>
      <xdr:nvPicPr>
        <xdr:cNvPr id="136" name="Image 299">
          <a:extLst>
            <a:ext uri="{FF2B5EF4-FFF2-40B4-BE49-F238E27FC236}">
              <a16:creationId xmlns:a16="http://schemas.microsoft.com/office/drawing/2014/main" xmlns="" id="{00000000-0008-0000-0D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19</xdr:col>
      <xdr:colOff>76200</xdr:colOff>
      <xdr:row>304</xdr:row>
      <xdr:rowOff>215900</xdr:rowOff>
    </xdr:from>
    <xdr:ext cx="558346" cy="152399"/>
    <xdr:pic>
      <xdr:nvPicPr>
        <xdr:cNvPr id="137" name="Image 299">
          <a:extLst>
            <a:ext uri="{FF2B5EF4-FFF2-40B4-BE49-F238E27FC236}">
              <a16:creationId xmlns:a16="http://schemas.microsoft.com/office/drawing/2014/main" xmlns="" id="{00000000-0008-0000-0D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0</xdr:colOff>
      <xdr:row>380</xdr:row>
      <xdr:rowOff>0</xdr:rowOff>
    </xdr:from>
    <xdr:to>
      <xdr:col>3</xdr:col>
      <xdr:colOff>1066800</xdr:colOff>
      <xdr:row>381</xdr:row>
      <xdr:rowOff>0</xdr:rowOff>
    </xdr:to>
    <xdr:sp macro="" textlink="">
      <xdr:nvSpPr>
        <xdr:cNvPr id="138" name="Rectangle 137">
          <a:extLst>
            <a:ext uri="{FF2B5EF4-FFF2-40B4-BE49-F238E27FC236}">
              <a16:creationId xmlns:a16="http://schemas.microsoft.com/office/drawing/2014/main" xmlns="" id="{00000000-0008-0000-0D00-00008A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380</xdr:row>
      <xdr:rowOff>0</xdr:rowOff>
    </xdr:from>
    <xdr:to>
      <xdr:col>18</xdr:col>
      <xdr:colOff>0</xdr:colOff>
      <xdr:row>381</xdr:row>
      <xdr:rowOff>0</xdr:rowOff>
    </xdr:to>
    <xdr:sp macro="" textlink="">
      <xdr:nvSpPr>
        <xdr:cNvPr id="139" name="Rectangle 138">
          <a:extLst>
            <a:ext uri="{FF2B5EF4-FFF2-40B4-BE49-F238E27FC236}">
              <a16:creationId xmlns:a16="http://schemas.microsoft.com/office/drawing/2014/main" xmlns="" id="{00000000-0008-0000-0D00-00008B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380</xdr:row>
      <xdr:rowOff>0</xdr:rowOff>
    </xdr:from>
    <xdr:to>
      <xdr:col>20</xdr:col>
      <xdr:colOff>1066800</xdr:colOff>
      <xdr:row>381</xdr:row>
      <xdr:rowOff>0</xdr:rowOff>
    </xdr:to>
    <xdr:sp macro="" textlink="">
      <xdr:nvSpPr>
        <xdr:cNvPr id="140" name="Rectangle 139">
          <a:extLst>
            <a:ext uri="{FF2B5EF4-FFF2-40B4-BE49-F238E27FC236}">
              <a16:creationId xmlns:a16="http://schemas.microsoft.com/office/drawing/2014/main" xmlns="" id="{00000000-0008-0000-0D00-00008C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380</xdr:row>
      <xdr:rowOff>0</xdr:rowOff>
    </xdr:from>
    <xdr:to>
      <xdr:col>29</xdr:col>
      <xdr:colOff>1447799</xdr:colOff>
      <xdr:row>381</xdr:row>
      <xdr:rowOff>0</xdr:rowOff>
    </xdr:to>
    <xdr:sp macro="" textlink="">
      <xdr:nvSpPr>
        <xdr:cNvPr id="141" name="Rectangle 140">
          <a:extLst>
            <a:ext uri="{FF2B5EF4-FFF2-40B4-BE49-F238E27FC236}">
              <a16:creationId xmlns:a16="http://schemas.microsoft.com/office/drawing/2014/main" xmlns="" id="{00000000-0008-0000-0D00-00008D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380</xdr:row>
      <xdr:rowOff>241301</xdr:rowOff>
    </xdr:from>
    <xdr:ext cx="558346" cy="152399"/>
    <xdr:pic>
      <xdr:nvPicPr>
        <xdr:cNvPr id="142" name="Image 299">
          <a:extLst>
            <a:ext uri="{FF2B5EF4-FFF2-40B4-BE49-F238E27FC236}">
              <a16:creationId xmlns:a16="http://schemas.microsoft.com/office/drawing/2014/main" xmlns="" id="{00000000-0008-0000-0D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19</xdr:col>
      <xdr:colOff>76200</xdr:colOff>
      <xdr:row>380</xdr:row>
      <xdr:rowOff>215900</xdr:rowOff>
    </xdr:from>
    <xdr:ext cx="558346" cy="152399"/>
    <xdr:pic>
      <xdr:nvPicPr>
        <xdr:cNvPr id="143" name="Image 299">
          <a:extLst>
            <a:ext uri="{FF2B5EF4-FFF2-40B4-BE49-F238E27FC236}">
              <a16:creationId xmlns:a16="http://schemas.microsoft.com/office/drawing/2014/main" xmlns="" id="{00000000-0008-0000-0D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0</xdr:colOff>
      <xdr:row>456</xdr:row>
      <xdr:rowOff>0</xdr:rowOff>
    </xdr:from>
    <xdr:to>
      <xdr:col>3</xdr:col>
      <xdr:colOff>1066800</xdr:colOff>
      <xdr:row>457</xdr:row>
      <xdr:rowOff>0</xdr:rowOff>
    </xdr:to>
    <xdr:sp macro="" textlink="">
      <xdr:nvSpPr>
        <xdr:cNvPr id="144" name="Rectangle 143">
          <a:extLst>
            <a:ext uri="{FF2B5EF4-FFF2-40B4-BE49-F238E27FC236}">
              <a16:creationId xmlns:a16="http://schemas.microsoft.com/office/drawing/2014/main" xmlns="" id="{00000000-0008-0000-0D00-000090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456</xdr:row>
      <xdr:rowOff>0</xdr:rowOff>
    </xdr:from>
    <xdr:to>
      <xdr:col>18</xdr:col>
      <xdr:colOff>0</xdr:colOff>
      <xdr:row>457</xdr:row>
      <xdr:rowOff>0</xdr:rowOff>
    </xdr:to>
    <xdr:sp macro="" textlink="">
      <xdr:nvSpPr>
        <xdr:cNvPr id="145" name="Rectangle 144">
          <a:extLst>
            <a:ext uri="{FF2B5EF4-FFF2-40B4-BE49-F238E27FC236}">
              <a16:creationId xmlns:a16="http://schemas.microsoft.com/office/drawing/2014/main" xmlns="" id="{00000000-0008-0000-0D00-000091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456</xdr:row>
      <xdr:rowOff>0</xdr:rowOff>
    </xdr:from>
    <xdr:to>
      <xdr:col>20</xdr:col>
      <xdr:colOff>1066800</xdr:colOff>
      <xdr:row>457</xdr:row>
      <xdr:rowOff>0</xdr:rowOff>
    </xdr:to>
    <xdr:sp macro="" textlink="">
      <xdr:nvSpPr>
        <xdr:cNvPr id="146" name="Rectangle 145">
          <a:extLst>
            <a:ext uri="{FF2B5EF4-FFF2-40B4-BE49-F238E27FC236}">
              <a16:creationId xmlns:a16="http://schemas.microsoft.com/office/drawing/2014/main" xmlns="" id="{00000000-0008-0000-0D00-000092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456</xdr:row>
      <xdr:rowOff>0</xdr:rowOff>
    </xdr:from>
    <xdr:to>
      <xdr:col>29</xdr:col>
      <xdr:colOff>1447799</xdr:colOff>
      <xdr:row>457</xdr:row>
      <xdr:rowOff>0</xdr:rowOff>
    </xdr:to>
    <xdr:sp macro="" textlink="">
      <xdr:nvSpPr>
        <xdr:cNvPr id="147" name="Rectangle 146">
          <a:extLst>
            <a:ext uri="{FF2B5EF4-FFF2-40B4-BE49-F238E27FC236}">
              <a16:creationId xmlns:a16="http://schemas.microsoft.com/office/drawing/2014/main" xmlns="" id="{00000000-0008-0000-0D00-000093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456</xdr:row>
      <xdr:rowOff>241301</xdr:rowOff>
    </xdr:from>
    <xdr:ext cx="558346" cy="152399"/>
    <xdr:pic>
      <xdr:nvPicPr>
        <xdr:cNvPr id="148" name="Image 299">
          <a:extLst>
            <a:ext uri="{FF2B5EF4-FFF2-40B4-BE49-F238E27FC236}">
              <a16:creationId xmlns:a16="http://schemas.microsoft.com/office/drawing/2014/main" xmlns="" id="{00000000-0008-0000-0D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19</xdr:col>
      <xdr:colOff>76200</xdr:colOff>
      <xdr:row>456</xdr:row>
      <xdr:rowOff>215900</xdr:rowOff>
    </xdr:from>
    <xdr:ext cx="558346" cy="152399"/>
    <xdr:pic>
      <xdr:nvPicPr>
        <xdr:cNvPr id="149" name="Image 299">
          <a:extLst>
            <a:ext uri="{FF2B5EF4-FFF2-40B4-BE49-F238E27FC236}">
              <a16:creationId xmlns:a16="http://schemas.microsoft.com/office/drawing/2014/main" xmlns="" id="{00000000-0008-0000-0D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5</xdr:row>
      <xdr:rowOff>76200</xdr:rowOff>
    </xdr:from>
    <xdr:to>
      <xdr:col>0</xdr:col>
      <xdr:colOff>866775</xdr:colOff>
      <xdr:row>5</xdr:row>
      <xdr:rowOff>771525</xdr:rowOff>
    </xdr:to>
    <xdr:pic>
      <xdr:nvPicPr>
        <xdr:cNvPr id="2" name="Image 9">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71450" y="360997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152400</xdr:colOff>
      <xdr:row>1</xdr:row>
      <xdr:rowOff>76200</xdr:rowOff>
    </xdr:from>
    <xdr:to>
      <xdr:col>3</xdr:col>
      <xdr:colOff>847725</xdr:colOff>
      <xdr:row>1</xdr:row>
      <xdr:rowOff>771525</xdr:rowOff>
    </xdr:to>
    <xdr:pic>
      <xdr:nvPicPr>
        <xdr:cNvPr id="3" name="Image 10">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495675" y="33337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171450</xdr:colOff>
      <xdr:row>2</xdr:row>
      <xdr:rowOff>76200</xdr:rowOff>
    </xdr:from>
    <xdr:to>
      <xdr:col>3</xdr:col>
      <xdr:colOff>866775</xdr:colOff>
      <xdr:row>2</xdr:row>
      <xdr:rowOff>771525</xdr:rowOff>
    </xdr:to>
    <xdr:pic>
      <xdr:nvPicPr>
        <xdr:cNvPr id="4" name="Image 11">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514725" y="115252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190500</xdr:colOff>
      <xdr:row>1</xdr:row>
      <xdr:rowOff>685800</xdr:rowOff>
    </xdr:from>
    <xdr:to>
      <xdr:col>0</xdr:col>
      <xdr:colOff>857250</xdr:colOff>
      <xdr:row>3</xdr:row>
      <xdr:rowOff>47625</xdr:rowOff>
    </xdr:to>
    <xdr:pic>
      <xdr:nvPicPr>
        <xdr:cNvPr id="5" name="Image 12">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0500" y="942975"/>
          <a:ext cx="666750" cy="1000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161925</xdr:colOff>
      <xdr:row>3</xdr:row>
      <xdr:rowOff>76200</xdr:rowOff>
    </xdr:from>
    <xdr:to>
      <xdr:col>3</xdr:col>
      <xdr:colOff>857250</xdr:colOff>
      <xdr:row>3</xdr:row>
      <xdr:rowOff>771525</xdr:rowOff>
    </xdr:to>
    <xdr:pic>
      <xdr:nvPicPr>
        <xdr:cNvPr id="6" name="Image 13">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3505200" y="197167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6</xdr:row>
      <xdr:rowOff>66675</xdr:rowOff>
    </xdr:from>
    <xdr:to>
      <xdr:col>0</xdr:col>
      <xdr:colOff>857250</xdr:colOff>
      <xdr:row>6</xdr:row>
      <xdr:rowOff>762000</xdr:rowOff>
    </xdr:to>
    <xdr:pic>
      <xdr:nvPicPr>
        <xdr:cNvPr id="7" name="Image 14">
          <a:extLst>
            <a:ext uri="{FF2B5EF4-FFF2-40B4-BE49-F238E27FC236}">
              <a16:creationId xmlns:a16="http://schemas.microsoft.com/office/drawing/2014/main" xmlns="" id="{00000000-0008-0000-0E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61925" y="441960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161925</xdr:colOff>
      <xdr:row>3</xdr:row>
      <xdr:rowOff>47625</xdr:rowOff>
    </xdr:from>
    <xdr:to>
      <xdr:col>0</xdr:col>
      <xdr:colOff>857250</xdr:colOff>
      <xdr:row>3</xdr:row>
      <xdr:rowOff>742950</xdr:rowOff>
    </xdr:to>
    <xdr:pic>
      <xdr:nvPicPr>
        <xdr:cNvPr id="8" name="Image 15">
          <a:extLst>
            <a:ext uri="{FF2B5EF4-FFF2-40B4-BE49-F238E27FC236}">
              <a16:creationId xmlns:a16="http://schemas.microsoft.com/office/drawing/2014/main" xmlns="" id="{00000000-0008-0000-0E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1925" y="194310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180975</xdr:colOff>
      <xdr:row>4</xdr:row>
      <xdr:rowOff>66675</xdr:rowOff>
    </xdr:from>
    <xdr:to>
      <xdr:col>3</xdr:col>
      <xdr:colOff>876300</xdr:colOff>
      <xdr:row>4</xdr:row>
      <xdr:rowOff>762000</xdr:rowOff>
    </xdr:to>
    <xdr:pic>
      <xdr:nvPicPr>
        <xdr:cNvPr id="9" name="Image 16">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3524250" y="278130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152400</xdr:colOff>
      <xdr:row>5</xdr:row>
      <xdr:rowOff>66675</xdr:rowOff>
    </xdr:from>
    <xdr:to>
      <xdr:col>3</xdr:col>
      <xdr:colOff>847725</xdr:colOff>
      <xdr:row>5</xdr:row>
      <xdr:rowOff>762000</xdr:rowOff>
    </xdr:to>
    <xdr:pic>
      <xdr:nvPicPr>
        <xdr:cNvPr id="10" name="Image 17">
          <a:extLst>
            <a:ext uri="{FF2B5EF4-FFF2-40B4-BE49-F238E27FC236}">
              <a16:creationId xmlns:a16="http://schemas.microsoft.com/office/drawing/2014/main" xmlns="" id="{00000000-0008-0000-0E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3495675" y="360045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7</xdr:row>
      <xdr:rowOff>76200</xdr:rowOff>
    </xdr:from>
    <xdr:to>
      <xdr:col>0</xdr:col>
      <xdr:colOff>866775</xdr:colOff>
      <xdr:row>7</xdr:row>
      <xdr:rowOff>771525</xdr:rowOff>
    </xdr:to>
    <xdr:pic>
      <xdr:nvPicPr>
        <xdr:cNvPr id="11" name="Image 18">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71450" y="524827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152400</xdr:colOff>
      <xdr:row>8</xdr:row>
      <xdr:rowOff>47625</xdr:rowOff>
    </xdr:from>
    <xdr:to>
      <xdr:col>0</xdr:col>
      <xdr:colOff>847725</xdr:colOff>
      <xdr:row>8</xdr:row>
      <xdr:rowOff>742950</xdr:rowOff>
    </xdr:to>
    <xdr:pic>
      <xdr:nvPicPr>
        <xdr:cNvPr id="12" name="Image 19">
          <a:extLst>
            <a:ext uri="{FF2B5EF4-FFF2-40B4-BE49-F238E27FC236}">
              <a16:creationId xmlns:a16="http://schemas.microsoft.com/office/drawing/2014/main" xmlns="" id="{00000000-0008-0000-0E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52400" y="603885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152400</xdr:colOff>
      <xdr:row>6</xdr:row>
      <xdr:rowOff>57150</xdr:rowOff>
    </xdr:from>
    <xdr:to>
      <xdr:col>3</xdr:col>
      <xdr:colOff>847725</xdr:colOff>
      <xdr:row>6</xdr:row>
      <xdr:rowOff>752475</xdr:rowOff>
    </xdr:to>
    <xdr:pic>
      <xdr:nvPicPr>
        <xdr:cNvPr id="13" name="Image 20">
          <a:extLst>
            <a:ext uri="{FF2B5EF4-FFF2-40B4-BE49-F238E27FC236}">
              <a16:creationId xmlns:a16="http://schemas.microsoft.com/office/drawing/2014/main" xmlns="" id="{00000000-0008-0000-0E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495675" y="441007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180975</xdr:colOff>
      <xdr:row>4</xdr:row>
      <xdr:rowOff>47625</xdr:rowOff>
    </xdr:from>
    <xdr:to>
      <xdr:col>0</xdr:col>
      <xdr:colOff>876300</xdr:colOff>
      <xdr:row>4</xdr:row>
      <xdr:rowOff>742950</xdr:rowOff>
    </xdr:to>
    <xdr:pic>
      <xdr:nvPicPr>
        <xdr:cNvPr id="14" name="Image 21">
          <a:extLst>
            <a:ext uri="{FF2B5EF4-FFF2-40B4-BE49-F238E27FC236}">
              <a16:creationId xmlns:a16="http://schemas.microsoft.com/office/drawing/2014/main" xmlns="" id="{00000000-0008-0000-0E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80975" y="276225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171450</xdr:colOff>
      <xdr:row>7</xdr:row>
      <xdr:rowOff>85725</xdr:rowOff>
    </xdr:from>
    <xdr:to>
      <xdr:col>3</xdr:col>
      <xdr:colOff>866775</xdr:colOff>
      <xdr:row>7</xdr:row>
      <xdr:rowOff>781050</xdr:rowOff>
    </xdr:to>
    <xdr:pic>
      <xdr:nvPicPr>
        <xdr:cNvPr id="15" name="Image 22">
          <a:extLst>
            <a:ext uri="{FF2B5EF4-FFF2-40B4-BE49-F238E27FC236}">
              <a16:creationId xmlns:a16="http://schemas.microsoft.com/office/drawing/2014/main" xmlns="" id="{00000000-0008-0000-0E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3514725" y="525780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152400</xdr:colOff>
      <xdr:row>3</xdr:row>
      <xdr:rowOff>66675</xdr:rowOff>
    </xdr:from>
    <xdr:to>
      <xdr:col>6</xdr:col>
      <xdr:colOff>847725</xdr:colOff>
      <xdr:row>3</xdr:row>
      <xdr:rowOff>762000</xdr:rowOff>
    </xdr:to>
    <xdr:pic>
      <xdr:nvPicPr>
        <xdr:cNvPr id="16" name="Image 37">
          <a:extLst>
            <a:ext uri="{FF2B5EF4-FFF2-40B4-BE49-F238E27FC236}">
              <a16:creationId xmlns:a16="http://schemas.microsoft.com/office/drawing/2014/main" xmlns="" id="{00000000-0008-0000-0E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6838950" y="196215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171450</xdr:colOff>
      <xdr:row>2</xdr:row>
      <xdr:rowOff>57150</xdr:rowOff>
    </xdr:from>
    <xdr:to>
      <xdr:col>6</xdr:col>
      <xdr:colOff>866775</xdr:colOff>
      <xdr:row>2</xdr:row>
      <xdr:rowOff>752475</xdr:rowOff>
    </xdr:to>
    <xdr:pic>
      <xdr:nvPicPr>
        <xdr:cNvPr id="17" name="Image 38">
          <a:extLst>
            <a:ext uri="{FF2B5EF4-FFF2-40B4-BE49-F238E27FC236}">
              <a16:creationId xmlns:a16="http://schemas.microsoft.com/office/drawing/2014/main" xmlns="" id="{00000000-0008-0000-0E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6858000" y="113347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171450</xdr:colOff>
      <xdr:row>5</xdr:row>
      <xdr:rowOff>76200</xdr:rowOff>
    </xdr:from>
    <xdr:to>
      <xdr:col>6</xdr:col>
      <xdr:colOff>866775</xdr:colOff>
      <xdr:row>5</xdr:row>
      <xdr:rowOff>771525</xdr:rowOff>
    </xdr:to>
    <xdr:pic>
      <xdr:nvPicPr>
        <xdr:cNvPr id="18" name="Image 39">
          <a:extLst>
            <a:ext uri="{FF2B5EF4-FFF2-40B4-BE49-F238E27FC236}">
              <a16:creationId xmlns:a16="http://schemas.microsoft.com/office/drawing/2014/main" xmlns="" id="{00000000-0008-0000-0E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6858000" y="360997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171450</xdr:colOff>
      <xdr:row>4</xdr:row>
      <xdr:rowOff>76200</xdr:rowOff>
    </xdr:from>
    <xdr:to>
      <xdr:col>6</xdr:col>
      <xdr:colOff>866775</xdr:colOff>
      <xdr:row>4</xdr:row>
      <xdr:rowOff>771525</xdr:rowOff>
    </xdr:to>
    <xdr:pic>
      <xdr:nvPicPr>
        <xdr:cNvPr id="19" name="Image 40">
          <a:extLst>
            <a:ext uri="{FF2B5EF4-FFF2-40B4-BE49-F238E27FC236}">
              <a16:creationId xmlns:a16="http://schemas.microsoft.com/office/drawing/2014/main" xmlns="" id="{00000000-0008-0000-0E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6858000" y="279082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161925</xdr:colOff>
      <xdr:row>6</xdr:row>
      <xdr:rowOff>66675</xdr:rowOff>
    </xdr:from>
    <xdr:to>
      <xdr:col>6</xdr:col>
      <xdr:colOff>857250</xdr:colOff>
      <xdr:row>6</xdr:row>
      <xdr:rowOff>762000</xdr:rowOff>
    </xdr:to>
    <xdr:pic>
      <xdr:nvPicPr>
        <xdr:cNvPr id="20" name="Image 41">
          <a:extLst>
            <a:ext uri="{FF2B5EF4-FFF2-40B4-BE49-F238E27FC236}">
              <a16:creationId xmlns:a16="http://schemas.microsoft.com/office/drawing/2014/main" xmlns="" id="{00000000-0008-0000-0E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6848475" y="441960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142875</xdr:colOff>
      <xdr:row>0</xdr:row>
      <xdr:rowOff>76200</xdr:rowOff>
    </xdr:from>
    <xdr:to>
      <xdr:col>6</xdr:col>
      <xdr:colOff>838200</xdr:colOff>
      <xdr:row>2</xdr:row>
      <xdr:rowOff>47625</xdr:rowOff>
    </xdr:to>
    <xdr:pic>
      <xdr:nvPicPr>
        <xdr:cNvPr id="21" name="Image 42">
          <a:extLst>
            <a:ext uri="{FF2B5EF4-FFF2-40B4-BE49-F238E27FC236}">
              <a16:creationId xmlns:a16="http://schemas.microsoft.com/office/drawing/2014/main" xmlns="" id="{00000000-0008-0000-0E00-00001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6829425" y="76200"/>
          <a:ext cx="695325" cy="1047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161925</xdr:colOff>
      <xdr:row>9</xdr:row>
      <xdr:rowOff>57150</xdr:rowOff>
    </xdr:from>
    <xdr:to>
      <xdr:col>6</xdr:col>
      <xdr:colOff>857250</xdr:colOff>
      <xdr:row>9</xdr:row>
      <xdr:rowOff>752475</xdr:rowOff>
    </xdr:to>
    <xdr:pic>
      <xdr:nvPicPr>
        <xdr:cNvPr id="22" name="Image 43">
          <a:extLst>
            <a:ext uri="{FF2B5EF4-FFF2-40B4-BE49-F238E27FC236}">
              <a16:creationId xmlns:a16="http://schemas.microsoft.com/office/drawing/2014/main" xmlns="" id="{00000000-0008-0000-0E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6848475" y="6867525"/>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180975</xdr:colOff>
      <xdr:row>7</xdr:row>
      <xdr:rowOff>28575</xdr:rowOff>
    </xdr:from>
    <xdr:to>
      <xdr:col>6</xdr:col>
      <xdr:colOff>876300</xdr:colOff>
      <xdr:row>7</xdr:row>
      <xdr:rowOff>723900</xdr:rowOff>
    </xdr:to>
    <xdr:pic>
      <xdr:nvPicPr>
        <xdr:cNvPr id="23" name="Image 44">
          <a:extLst>
            <a:ext uri="{FF2B5EF4-FFF2-40B4-BE49-F238E27FC236}">
              <a16:creationId xmlns:a16="http://schemas.microsoft.com/office/drawing/2014/main" xmlns="" id="{00000000-0008-0000-0E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6867525" y="520065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171450</xdr:colOff>
      <xdr:row>8</xdr:row>
      <xdr:rowOff>66675</xdr:rowOff>
    </xdr:from>
    <xdr:to>
      <xdr:col>6</xdr:col>
      <xdr:colOff>866775</xdr:colOff>
      <xdr:row>8</xdr:row>
      <xdr:rowOff>762000</xdr:rowOff>
    </xdr:to>
    <xdr:pic>
      <xdr:nvPicPr>
        <xdr:cNvPr id="24" name="Image 45">
          <a:extLst>
            <a:ext uri="{FF2B5EF4-FFF2-40B4-BE49-F238E27FC236}">
              <a16:creationId xmlns:a16="http://schemas.microsoft.com/office/drawing/2014/main" xmlns="" id="{00000000-0008-0000-0E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6858000" y="6057900"/>
          <a:ext cx="695325" cy="695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171450</xdr:colOff>
      <xdr:row>1</xdr:row>
      <xdr:rowOff>66675</xdr:rowOff>
    </xdr:from>
    <xdr:to>
      <xdr:col>0</xdr:col>
      <xdr:colOff>857250</xdr:colOff>
      <xdr:row>1</xdr:row>
      <xdr:rowOff>742950</xdr:rowOff>
    </xdr:to>
    <xdr:pic>
      <xdr:nvPicPr>
        <xdr:cNvPr id="25" name="Image 55">
          <a:extLst>
            <a:ext uri="{FF2B5EF4-FFF2-40B4-BE49-F238E27FC236}">
              <a16:creationId xmlns:a16="http://schemas.microsoft.com/office/drawing/2014/main" xmlns="" id="{00000000-0008-0000-0E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71450" y="323850"/>
          <a:ext cx="6858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2400300</xdr:colOff>
      <xdr:row>22</xdr:row>
      <xdr:rowOff>285750</xdr:rowOff>
    </xdr:from>
    <xdr:to>
      <xdr:col>2</xdr:col>
      <xdr:colOff>57150</xdr:colOff>
      <xdr:row>25</xdr:row>
      <xdr:rowOff>195718</xdr:rowOff>
    </xdr:to>
    <xdr:pic>
      <xdr:nvPicPr>
        <xdr:cNvPr id="28" name="Image 27">
          <a:extLst>
            <a:ext uri="{FF2B5EF4-FFF2-40B4-BE49-F238E27FC236}">
              <a16:creationId xmlns:a16="http://schemas.microsoft.com/office/drawing/2014/main" xmlns="" id="{CABC270A-88A4-43C0-B274-5D856B6CEC51}"/>
            </a:ext>
          </a:extLst>
        </xdr:cNvPr>
        <xdr:cNvPicPr>
          <a:picLocks noChangeAspect="1"/>
        </xdr:cNvPicPr>
      </xdr:nvPicPr>
      <xdr:blipFill>
        <a:blip xmlns:r="http://schemas.openxmlformats.org/officeDocument/2006/relationships" r:embed="rId1" cstate="print"/>
        <a:stretch>
          <a:fillRect/>
        </a:stretch>
      </xdr:blipFill>
      <xdr:spPr>
        <a:xfrm>
          <a:off x="3181350" y="15011400"/>
          <a:ext cx="1238250" cy="1167268"/>
        </a:xfrm>
        <a:prstGeom prst="rect">
          <a:avLst/>
        </a:prstGeom>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43100" y="14858999"/>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06375" y="14811375"/>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834062" y="14882811"/>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278225" y="14835187"/>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943975" y="14835187"/>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19287" y="28027312"/>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20" name="Image 19">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943975" y="2898457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3" name="Image 22">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165350" y="4132262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7" name="Image 26">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943975" y="4124801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2" name="Image 31">
          <a:extLst>
            <a:ext uri="{FF2B5EF4-FFF2-40B4-BE49-F238E27FC236}">
              <a16:creationId xmlns:a16="http://schemas.microsoft.com/office/drawing/2014/main" xmlns="" id="{00000000-0008-0000-01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7" name="Image 36">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81200" y="6856095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8" name="Image 37">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9" name="Image 38">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66" name="BIOE" descr="Logo AB Européen">
          <a:extLst>
            <a:ext uri="{FF2B5EF4-FFF2-40B4-BE49-F238E27FC236}">
              <a16:creationId xmlns:a16="http://schemas.microsoft.com/office/drawing/2014/main" xmlns="" id="{00000000-0008-0000-0100-00004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71566" y="1106859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67" name="Image 66">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xmlns="" id="{00000000-0008-0000-0100-00004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xmlns="" id="{00000000-0008-0000-01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xmlns="" id="{00000000-0008-0000-01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xmlns="" id="{00000000-0008-0000-0100-00004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72" name="ZoneTexte 4">
          <a:extLst>
            <a:ext uri="{FF2B5EF4-FFF2-40B4-BE49-F238E27FC236}">
              <a16:creationId xmlns:a16="http://schemas.microsoft.com/office/drawing/2014/main" xmlns="" id="{00000000-0008-0000-0100-000048000000}"/>
            </a:ext>
          </a:extLst>
        </xdr:cNvPr>
        <xdr:cNvSpPr txBox="1"/>
      </xdr:nvSpPr>
      <xdr:spPr>
        <a:xfrm>
          <a:off x="11634791" y="117728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xmlns="" id="{00000000-0008-0000-0100-00004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xmlns="" id="{00000000-0008-0000-01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75" name="Image 74" descr="Afficher l’image source">
          <a:extLst>
            <a:ext uri="{FF2B5EF4-FFF2-40B4-BE49-F238E27FC236}">
              <a16:creationId xmlns:a16="http://schemas.microsoft.com/office/drawing/2014/main" xmlns="" id="{00000000-0008-0000-0100-00004B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xmlns="" id="{00000000-0008-0000-01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xmlns="" id="{00000000-0008-0000-01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xmlns="" id="{00000000-0008-0000-0100-00004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79" name="Image 78">
          <a:extLst>
            <a:ext uri="{FF2B5EF4-FFF2-40B4-BE49-F238E27FC236}">
              <a16:creationId xmlns:a16="http://schemas.microsoft.com/office/drawing/2014/main" xmlns="" id="{00000000-0008-0000-01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xmlns="" id="{00000000-0008-0000-0100-00005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xmlns="" id="{00000000-0008-0000-01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xmlns="" id="{00000000-0008-0000-01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84" name="ZoneTexte 4">
          <a:extLst>
            <a:ext uri="{FF2B5EF4-FFF2-40B4-BE49-F238E27FC236}">
              <a16:creationId xmlns:a16="http://schemas.microsoft.com/office/drawing/2014/main" xmlns="" id="{00000000-0008-0000-0100-000054000000}"/>
            </a:ext>
          </a:extLst>
        </xdr:cNvPr>
        <xdr:cNvSpPr txBox="1"/>
      </xdr:nvSpPr>
      <xdr:spPr>
        <a:xfrm>
          <a:off x="11634791" y="249554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xmlns="" id="{00000000-0008-0000-01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87" name="Image 86" descr="Afficher l’image source">
          <a:extLst>
            <a:ext uri="{FF2B5EF4-FFF2-40B4-BE49-F238E27FC236}">
              <a16:creationId xmlns:a16="http://schemas.microsoft.com/office/drawing/2014/main" xmlns="" id="{00000000-0008-0000-0100-00005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xmlns="" id="{00000000-0008-0000-01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xmlns="" id="{00000000-0008-0000-0100-00005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91" name="Image 90">
          <a:extLst>
            <a:ext uri="{FF2B5EF4-FFF2-40B4-BE49-F238E27FC236}">
              <a16:creationId xmlns:a16="http://schemas.microsoft.com/office/drawing/2014/main" xmlns="" id="{00000000-0008-0000-0100-00005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xmlns="" id="{00000000-0008-0000-0100-00005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xmlns="" id="{00000000-0008-0000-01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xmlns="" id="{00000000-0008-0000-01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xmlns="" id="{00000000-0008-0000-0100-00005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96" name="ZoneTexte 4">
          <a:extLst>
            <a:ext uri="{FF2B5EF4-FFF2-40B4-BE49-F238E27FC236}">
              <a16:creationId xmlns:a16="http://schemas.microsoft.com/office/drawing/2014/main" xmlns="" id="{00000000-0008-0000-0100-000060000000}"/>
            </a:ext>
          </a:extLst>
        </xdr:cNvPr>
        <xdr:cNvSpPr txBox="1"/>
      </xdr:nvSpPr>
      <xdr:spPr>
        <a:xfrm>
          <a:off x="11634791" y="38080949"/>
          <a:ext cx="1890712" cy="33703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xmlns="" id="{00000000-0008-0000-0100-00006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xmlns="" id="{00000000-0008-0000-01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99" name="Image 98" descr="Afficher l’image source">
          <a:extLst>
            <a:ext uri="{FF2B5EF4-FFF2-40B4-BE49-F238E27FC236}">
              <a16:creationId xmlns:a16="http://schemas.microsoft.com/office/drawing/2014/main" xmlns="" id="{00000000-0008-0000-0100-000063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xmlns="" id="{00000000-0008-0000-01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xmlns="" id="{00000000-0008-0000-01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xmlns="" id="{00000000-0008-0000-0100-000066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103" name="Image 102">
          <a:extLst>
            <a:ext uri="{FF2B5EF4-FFF2-40B4-BE49-F238E27FC236}">
              <a16:creationId xmlns:a16="http://schemas.microsoft.com/office/drawing/2014/main" xmlns="" id="{00000000-0008-0000-0100-00006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xmlns="" id="{00000000-0008-0000-0100-00006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xmlns="" id="{00000000-0008-0000-01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xmlns="" id="{00000000-0008-0000-01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xmlns="" id="{00000000-0008-0000-0100-00006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108" name="ZoneTexte 4">
          <a:extLst>
            <a:ext uri="{FF2B5EF4-FFF2-40B4-BE49-F238E27FC236}">
              <a16:creationId xmlns:a16="http://schemas.microsoft.com/office/drawing/2014/main" xmlns="" id="{00000000-0008-0000-0100-00006C000000}"/>
            </a:ext>
          </a:extLst>
        </xdr:cNvPr>
        <xdr:cNvSpPr txBox="1"/>
      </xdr:nvSpPr>
      <xdr:spPr>
        <a:xfrm>
          <a:off x="11634791" y="513206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xmlns="" id="{00000000-0008-0000-0100-00006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xmlns="" id="{00000000-0008-0000-01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111" name="Image 110" descr="Afficher l’image source">
          <a:extLst>
            <a:ext uri="{FF2B5EF4-FFF2-40B4-BE49-F238E27FC236}">
              <a16:creationId xmlns:a16="http://schemas.microsoft.com/office/drawing/2014/main" xmlns="" id="{00000000-0008-0000-0100-00006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xmlns="" id="{00000000-0008-0000-01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xmlns="" id="{00000000-0008-0000-01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xmlns="" id="{00000000-0008-0000-0100-00007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115" name="Image 114">
          <a:extLst>
            <a:ext uri="{FF2B5EF4-FFF2-40B4-BE49-F238E27FC236}">
              <a16:creationId xmlns:a16="http://schemas.microsoft.com/office/drawing/2014/main" xmlns="" id="{00000000-0008-0000-0100-00007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xmlns="" id="{00000000-0008-0000-0100-00007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xmlns="" id="{00000000-0008-0000-01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xmlns="" id="{00000000-0008-0000-01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xmlns="" id="{00000000-0008-0000-0100-00007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120" name="ZoneTexte 4">
          <a:extLst>
            <a:ext uri="{FF2B5EF4-FFF2-40B4-BE49-F238E27FC236}">
              <a16:creationId xmlns:a16="http://schemas.microsoft.com/office/drawing/2014/main" xmlns="" id="{00000000-0008-0000-0100-000078000000}"/>
            </a:ext>
          </a:extLst>
        </xdr:cNvPr>
        <xdr:cNvSpPr txBox="1"/>
      </xdr:nvSpPr>
      <xdr:spPr>
        <a:xfrm>
          <a:off x="11634791" y="645032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xmlns="" id="{00000000-0008-0000-0100-00007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xmlns="" id="{00000000-0008-0000-01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123" name="Image 122" descr="Afficher l’image source">
          <a:extLst>
            <a:ext uri="{FF2B5EF4-FFF2-40B4-BE49-F238E27FC236}">
              <a16:creationId xmlns:a16="http://schemas.microsoft.com/office/drawing/2014/main" xmlns="" id="{00000000-0008-0000-0100-00007B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xmlns="" id="{00000000-0008-0000-01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xmlns="" id="{00000000-0008-0000-01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126" name="BIOE" descr="Logo AB Européen">
          <a:extLst>
            <a:ext uri="{FF2B5EF4-FFF2-40B4-BE49-F238E27FC236}">
              <a16:creationId xmlns:a16="http://schemas.microsoft.com/office/drawing/2014/main" xmlns="" id="{00000000-0008-0000-0100-00007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127" name="Image 126">
          <a:extLst>
            <a:ext uri="{FF2B5EF4-FFF2-40B4-BE49-F238E27FC236}">
              <a16:creationId xmlns:a16="http://schemas.microsoft.com/office/drawing/2014/main" xmlns="" id="{00000000-0008-0000-0100-00007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8" name="Image 127" descr="Afficher l’image source">
          <a:extLst>
            <a:ext uri="{FF2B5EF4-FFF2-40B4-BE49-F238E27FC236}">
              <a16:creationId xmlns:a16="http://schemas.microsoft.com/office/drawing/2014/main" xmlns="" id="{00000000-0008-0000-0100-00008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29" name="ZoneTexte 4">
          <a:extLst>
            <a:ext uri="{FF2B5EF4-FFF2-40B4-BE49-F238E27FC236}">
              <a16:creationId xmlns:a16="http://schemas.microsoft.com/office/drawing/2014/main" xmlns="" id="{00000000-0008-0000-01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30" name="ZoneTexte 4">
          <a:extLst>
            <a:ext uri="{FF2B5EF4-FFF2-40B4-BE49-F238E27FC236}">
              <a16:creationId xmlns:a16="http://schemas.microsoft.com/office/drawing/2014/main" xmlns="" id="{00000000-0008-0000-01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31" name="Image 15">
          <a:extLst>
            <a:ext uri="{FF2B5EF4-FFF2-40B4-BE49-F238E27FC236}">
              <a16:creationId xmlns:a16="http://schemas.microsoft.com/office/drawing/2014/main" xmlns="" id="{00000000-0008-0000-0100-00008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32" name="ZoneTexte 4">
          <a:extLst>
            <a:ext uri="{FF2B5EF4-FFF2-40B4-BE49-F238E27FC236}">
              <a16:creationId xmlns:a16="http://schemas.microsoft.com/office/drawing/2014/main" xmlns="" id="{00000000-0008-0000-0100-000084000000}"/>
            </a:ext>
          </a:extLst>
        </xdr:cNvPr>
        <xdr:cNvSpPr txBox="1"/>
      </xdr:nvSpPr>
      <xdr:spPr>
        <a:xfrm>
          <a:off x="11634791" y="779716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33" name="Image 286">
          <a:extLst>
            <a:ext uri="{FF2B5EF4-FFF2-40B4-BE49-F238E27FC236}">
              <a16:creationId xmlns:a16="http://schemas.microsoft.com/office/drawing/2014/main" xmlns="" id="{00000000-0008-0000-0100-00008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34" name="ZoneTexte 4">
          <a:extLst>
            <a:ext uri="{FF2B5EF4-FFF2-40B4-BE49-F238E27FC236}">
              <a16:creationId xmlns:a16="http://schemas.microsoft.com/office/drawing/2014/main" xmlns="" id="{00000000-0008-0000-01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35" name="Image 134" descr="Afficher l’image source">
          <a:extLst>
            <a:ext uri="{FF2B5EF4-FFF2-40B4-BE49-F238E27FC236}">
              <a16:creationId xmlns:a16="http://schemas.microsoft.com/office/drawing/2014/main" xmlns="" id="{00000000-0008-0000-0100-00008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36" name="ZoneTexte 4">
          <a:extLst>
            <a:ext uri="{FF2B5EF4-FFF2-40B4-BE49-F238E27FC236}">
              <a16:creationId xmlns:a16="http://schemas.microsoft.com/office/drawing/2014/main" xmlns="" id="{00000000-0008-0000-01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37" name="ZoneTexte 4">
          <a:extLst>
            <a:ext uri="{FF2B5EF4-FFF2-40B4-BE49-F238E27FC236}">
              <a16:creationId xmlns:a16="http://schemas.microsoft.com/office/drawing/2014/main" xmlns="" id="{00000000-0008-0000-01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44" name="ZoneTexte 4">
          <a:extLst>
            <a:ext uri="{FF2B5EF4-FFF2-40B4-BE49-F238E27FC236}">
              <a16:creationId xmlns:a16="http://schemas.microsoft.com/office/drawing/2014/main" xmlns="" id="{00000000-0008-0000-01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45" name="ZoneTexte 4">
          <a:extLst>
            <a:ext uri="{FF2B5EF4-FFF2-40B4-BE49-F238E27FC236}">
              <a16:creationId xmlns:a16="http://schemas.microsoft.com/office/drawing/2014/main" xmlns="" id="{00000000-0008-0000-01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47" name="ZoneTexte 4">
          <a:extLst>
            <a:ext uri="{FF2B5EF4-FFF2-40B4-BE49-F238E27FC236}">
              <a16:creationId xmlns:a16="http://schemas.microsoft.com/office/drawing/2014/main" xmlns="" id="{00000000-0008-0000-01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49" name="ZoneTexte 4">
          <a:extLst>
            <a:ext uri="{FF2B5EF4-FFF2-40B4-BE49-F238E27FC236}">
              <a16:creationId xmlns:a16="http://schemas.microsoft.com/office/drawing/2014/main" xmlns="" id="{00000000-0008-0000-01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51" name="ZoneTexte 4">
          <a:extLst>
            <a:ext uri="{FF2B5EF4-FFF2-40B4-BE49-F238E27FC236}">
              <a16:creationId xmlns:a16="http://schemas.microsoft.com/office/drawing/2014/main" xmlns="" id="{00000000-0008-0000-01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52" name="ZoneTexte 4">
          <a:extLst>
            <a:ext uri="{FF2B5EF4-FFF2-40B4-BE49-F238E27FC236}">
              <a16:creationId xmlns:a16="http://schemas.microsoft.com/office/drawing/2014/main" xmlns="" id="{00000000-0008-0000-01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59" name="ZoneTexte 4">
          <a:extLst>
            <a:ext uri="{FF2B5EF4-FFF2-40B4-BE49-F238E27FC236}">
              <a16:creationId xmlns:a16="http://schemas.microsoft.com/office/drawing/2014/main" xmlns="" id="{00000000-0008-0000-01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60" name="ZoneTexte 4">
          <a:extLst>
            <a:ext uri="{FF2B5EF4-FFF2-40B4-BE49-F238E27FC236}">
              <a16:creationId xmlns:a16="http://schemas.microsoft.com/office/drawing/2014/main" xmlns="" id="{00000000-0008-0000-01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62" name="ZoneTexte 4">
          <a:extLst>
            <a:ext uri="{FF2B5EF4-FFF2-40B4-BE49-F238E27FC236}">
              <a16:creationId xmlns:a16="http://schemas.microsoft.com/office/drawing/2014/main" xmlns="" id="{00000000-0008-0000-01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64" name="ZoneTexte 4">
          <a:extLst>
            <a:ext uri="{FF2B5EF4-FFF2-40B4-BE49-F238E27FC236}">
              <a16:creationId xmlns:a16="http://schemas.microsoft.com/office/drawing/2014/main" xmlns="" id="{00000000-0008-0000-01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66" name="ZoneTexte 4">
          <a:extLst>
            <a:ext uri="{FF2B5EF4-FFF2-40B4-BE49-F238E27FC236}">
              <a16:creationId xmlns:a16="http://schemas.microsoft.com/office/drawing/2014/main" xmlns="" id="{00000000-0008-0000-01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67" name="ZoneTexte 4">
          <a:extLst>
            <a:ext uri="{FF2B5EF4-FFF2-40B4-BE49-F238E27FC236}">
              <a16:creationId xmlns:a16="http://schemas.microsoft.com/office/drawing/2014/main" xmlns="" id="{00000000-0008-0000-01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70" name="Image 16">
          <a:extLst>
            <a:ext uri="{FF2B5EF4-FFF2-40B4-BE49-F238E27FC236}">
              <a16:creationId xmlns:a16="http://schemas.microsoft.com/office/drawing/2014/main" xmlns="" id="{00000000-0008-0000-0100-0000A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73" name="Image 172">
          <a:extLst>
            <a:ext uri="{FF2B5EF4-FFF2-40B4-BE49-F238E27FC236}">
              <a16:creationId xmlns:a16="http://schemas.microsoft.com/office/drawing/2014/main" xmlns="" id="{00000000-0008-0000-0100-0000A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4" name="Image 173" descr="Afficher l’image source">
          <a:extLst>
            <a:ext uri="{FF2B5EF4-FFF2-40B4-BE49-F238E27FC236}">
              <a16:creationId xmlns:a16="http://schemas.microsoft.com/office/drawing/2014/main" xmlns="" id="{00000000-0008-0000-0100-0000A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76" name="Image 16">
          <a:extLst>
            <a:ext uri="{FF2B5EF4-FFF2-40B4-BE49-F238E27FC236}">
              <a16:creationId xmlns:a16="http://schemas.microsoft.com/office/drawing/2014/main" xmlns="" id="{00000000-0008-0000-0100-0000B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79" name="Image 178">
          <a:extLst>
            <a:ext uri="{FF2B5EF4-FFF2-40B4-BE49-F238E27FC236}">
              <a16:creationId xmlns:a16="http://schemas.microsoft.com/office/drawing/2014/main" xmlns="" id="{00000000-0008-0000-0100-0000B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80" name="Image 179" descr="Afficher l’image source">
          <a:extLst>
            <a:ext uri="{FF2B5EF4-FFF2-40B4-BE49-F238E27FC236}">
              <a16:creationId xmlns:a16="http://schemas.microsoft.com/office/drawing/2014/main" xmlns="" id="{00000000-0008-0000-0100-0000B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82" name="Image 16">
          <a:extLst>
            <a:ext uri="{FF2B5EF4-FFF2-40B4-BE49-F238E27FC236}">
              <a16:creationId xmlns:a16="http://schemas.microsoft.com/office/drawing/2014/main" xmlns="" id="{00000000-0008-0000-0100-0000B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85" name="Image 184">
          <a:extLst>
            <a:ext uri="{FF2B5EF4-FFF2-40B4-BE49-F238E27FC236}">
              <a16:creationId xmlns:a16="http://schemas.microsoft.com/office/drawing/2014/main" xmlns="" id="{00000000-0008-0000-0100-0000B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86" name="Image 185" descr="Afficher l’image source">
          <a:extLst>
            <a:ext uri="{FF2B5EF4-FFF2-40B4-BE49-F238E27FC236}">
              <a16:creationId xmlns:a16="http://schemas.microsoft.com/office/drawing/2014/main" xmlns="" id="{00000000-0008-0000-0100-0000B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88" name="Image 16">
          <a:extLst>
            <a:ext uri="{FF2B5EF4-FFF2-40B4-BE49-F238E27FC236}">
              <a16:creationId xmlns:a16="http://schemas.microsoft.com/office/drawing/2014/main" xmlns="" id="{00000000-0008-0000-0100-0000B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91" name="Image 190">
          <a:extLst>
            <a:ext uri="{FF2B5EF4-FFF2-40B4-BE49-F238E27FC236}">
              <a16:creationId xmlns:a16="http://schemas.microsoft.com/office/drawing/2014/main" xmlns="" id="{00000000-0008-0000-0100-0000B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2" name="Image 191" descr="Afficher l’image source">
          <a:extLst>
            <a:ext uri="{FF2B5EF4-FFF2-40B4-BE49-F238E27FC236}">
              <a16:creationId xmlns:a16="http://schemas.microsoft.com/office/drawing/2014/main" xmlns="" id="{00000000-0008-0000-0100-0000C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94" name="Image 16">
          <a:extLst>
            <a:ext uri="{FF2B5EF4-FFF2-40B4-BE49-F238E27FC236}">
              <a16:creationId xmlns:a16="http://schemas.microsoft.com/office/drawing/2014/main" xmlns="" id="{00000000-0008-0000-0100-0000C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97" name="Image 196">
          <a:extLst>
            <a:ext uri="{FF2B5EF4-FFF2-40B4-BE49-F238E27FC236}">
              <a16:creationId xmlns:a16="http://schemas.microsoft.com/office/drawing/2014/main" xmlns="" id="{00000000-0008-0000-0100-0000C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8" name="Image 197" descr="Afficher l’image source">
          <a:extLst>
            <a:ext uri="{FF2B5EF4-FFF2-40B4-BE49-F238E27FC236}">
              <a16:creationId xmlns:a16="http://schemas.microsoft.com/office/drawing/2014/main" xmlns="" id="{00000000-0008-0000-0100-0000C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00" name="Image 16">
          <a:extLst>
            <a:ext uri="{FF2B5EF4-FFF2-40B4-BE49-F238E27FC236}">
              <a16:creationId xmlns:a16="http://schemas.microsoft.com/office/drawing/2014/main" xmlns="" id="{00000000-0008-0000-0100-0000C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203" name="Image 202">
          <a:extLst>
            <a:ext uri="{FF2B5EF4-FFF2-40B4-BE49-F238E27FC236}">
              <a16:creationId xmlns:a16="http://schemas.microsoft.com/office/drawing/2014/main" xmlns="" id="{00000000-0008-0000-0100-0000C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39032" y="12028488"/>
          <a:ext cx="551574" cy="703975"/>
        </a:xfrm>
        <a:prstGeom prst="rect">
          <a:avLst/>
        </a:prstGeom>
      </xdr:spPr>
    </xdr:pic>
    <xdr:clientData/>
  </xdr:twoCellAnchor>
  <xdr:oneCellAnchor>
    <xdr:from>
      <xdr:col>5</xdr:col>
      <xdr:colOff>833422</xdr:colOff>
      <xdr:row>102</xdr:row>
      <xdr:rowOff>514350</xdr:rowOff>
    </xdr:from>
    <xdr:ext cx="1781175" cy="538843"/>
    <xdr:pic>
      <xdr:nvPicPr>
        <xdr:cNvPr id="207" name="Image 206">
          <a:extLst>
            <a:ext uri="{FF2B5EF4-FFF2-40B4-BE49-F238E27FC236}">
              <a16:creationId xmlns:a16="http://schemas.microsoft.com/office/drawing/2014/main" xmlns="" id="{00000000-0008-0000-0100-0000C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9158272" y="6854190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208" name="Image 207">
          <a:extLst>
            <a:ext uri="{FF2B5EF4-FFF2-40B4-BE49-F238E27FC236}">
              <a16:creationId xmlns:a16="http://schemas.microsoft.com/office/drawing/2014/main" xmlns="" id="{00000000-0008-0000-0100-0000D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274" name="Image 273">
          <a:extLst>
            <a:ext uri="{FF2B5EF4-FFF2-40B4-BE49-F238E27FC236}">
              <a16:creationId xmlns:a16="http://schemas.microsoft.com/office/drawing/2014/main" xmlns="" id="{00000000-0008-0000-0100-000012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77813" y="2888456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209" name="Image 15">
          <a:extLst>
            <a:ext uri="{FF2B5EF4-FFF2-40B4-BE49-F238E27FC236}">
              <a16:creationId xmlns:a16="http://schemas.microsoft.com/office/drawing/2014/main" xmlns="" id="{00000000-0008-0000-0100-0000D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211" name="Image 210" descr="Afficher l’image source">
          <a:extLst>
            <a:ext uri="{FF2B5EF4-FFF2-40B4-BE49-F238E27FC236}">
              <a16:creationId xmlns:a16="http://schemas.microsoft.com/office/drawing/2014/main" xmlns="" id="{00000000-0008-0000-0100-0000D3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20768" y="11582400"/>
          <a:ext cx="523874" cy="5191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12" name="Image 16">
          <a:extLst>
            <a:ext uri="{FF2B5EF4-FFF2-40B4-BE49-F238E27FC236}">
              <a16:creationId xmlns:a16="http://schemas.microsoft.com/office/drawing/2014/main" xmlns="" id="{00000000-0008-0000-0100-0000D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164952"/>
          <a:ext cx="910900" cy="91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0" name="Image 219" descr="Afficher l’image source">
          <a:extLst>
            <a:ext uri="{FF2B5EF4-FFF2-40B4-BE49-F238E27FC236}">
              <a16:creationId xmlns:a16="http://schemas.microsoft.com/office/drawing/2014/main" xmlns="" id="{00000000-0008-0000-0100-0000D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21" name="Image 16">
          <a:extLst>
            <a:ext uri="{FF2B5EF4-FFF2-40B4-BE49-F238E27FC236}">
              <a16:creationId xmlns:a16="http://schemas.microsoft.com/office/drawing/2014/main" xmlns="" id="{00000000-0008-0000-0100-0000D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29" name="Image 228" descr="Afficher l’image source">
          <a:extLst>
            <a:ext uri="{FF2B5EF4-FFF2-40B4-BE49-F238E27FC236}">
              <a16:creationId xmlns:a16="http://schemas.microsoft.com/office/drawing/2014/main" xmlns="" id="{00000000-0008-0000-0100-0000E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30" name="Image 16">
          <a:extLst>
            <a:ext uri="{FF2B5EF4-FFF2-40B4-BE49-F238E27FC236}">
              <a16:creationId xmlns:a16="http://schemas.microsoft.com/office/drawing/2014/main" xmlns="" id="{00000000-0008-0000-0100-0000E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36" name="Image 15">
          <a:extLst>
            <a:ext uri="{FF2B5EF4-FFF2-40B4-BE49-F238E27FC236}">
              <a16:creationId xmlns:a16="http://schemas.microsoft.com/office/drawing/2014/main" xmlns="" id="{00000000-0008-0000-0100-0000E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38" name="Image 237" descr="Afficher l’image source">
          <a:extLst>
            <a:ext uri="{FF2B5EF4-FFF2-40B4-BE49-F238E27FC236}">
              <a16:creationId xmlns:a16="http://schemas.microsoft.com/office/drawing/2014/main" xmlns="" id="{00000000-0008-0000-0100-0000E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39" name="Image 16">
          <a:extLst>
            <a:ext uri="{FF2B5EF4-FFF2-40B4-BE49-F238E27FC236}">
              <a16:creationId xmlns:a16="http://schemas.microsoft.com/office/drawing/2014/main" xmlns="" id="{00000000-0008-0000-0100-0000E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45" name="Image 15">
          <a:extLst>
            <a:ext uri="{FF2B5EF4-FFF2-40B4-BE49-F238E27FC236}">
              <a16:creationId xmlns:a16="http://schemas.microsoft.com/office/drawing/2014/main" xmlns="" id="{00000000-0008-0000-0100-0000F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47" name="Image 246" descr="Afficher l’image source">
          <a:extLst>
            <a:ext uri="{FF2B5EF4-FFF2-40B4-BE49-F238E27FC236}">
              <a16:creationId xmlns:a16="http://schemas.microsoft.com/office/drawing/2014/main" xmlns="" id="{00000000-0008-0000-0100-0000F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48" name="Image 16">
          <a:extLst>
            <a:ext uri="{FF2B5EF4-FFF2-40B4-BE49-F238E27FC236}">
              <a16:creationId xmlns:a16="http://schemas.microsoft.com/office/drawing/2014/main" xmlns="" id="{00000000-0008-0000-0100-0000F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253" name="Image 252">
          <a:extLst>
            <a:ext uri="{FF2B5EF4-FFF2-40B4-BE49-F238E27FC236}">
              <a16:creationId xmlns:a16="http://schemas.microsoft.com/office/drawing/2014/main" xmlns="" id="{00000000-0008-0000-0100-0000F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58082" y="1195228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xmlns="" id="{00000000-0008-0000-0100-0000F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xmlns="" id="{00000000-0008-0000-0100-000000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xmlns="" id="{00000000-0008-0000-0100-00000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263" name="Image 15">
          <a:extLst>
            <a:ext uri="{FF2B5EF4-FFF2-40B4-BE49-F238E27FC236}">
              <a16:creationId xmlns:a16="http://schemas.microsoft.com/office/drawing/2014/main" xmlns="" id="{00000000-0008-0000-0100-000007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5" name="Image 264" descr="Afficher l’image source">
          <a:extLst>
            <a:ext uri="{FF2B5EF4-FFF2-40B4-BE49-F238E27FC236}">
              <a16:creationId xmlns:a16="http://schemas.microsoft.com/office/drawing/2014/main" xmlns="" id="{00000000-0008-0000-0100-000009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6" name="Image 16">
          <a:extLst>
            <a:ext uri="{FF2B5EF4-FFF2-40B4-BE49-F238E27FC236}">
              <a16:creationId xmlns:a16="http://schemas.microsoft.com/office/drawing/2014/main" xmlns="" id="{00000000-0008-0000-0100-00000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275" name="Image 15">
          <a:extLst>
            <a:ext uri="{FF2B5EF4-FFF2-40B4-BE49-F238E27FC236}">
              <a16:creationId xmlns:a16="http://schemas.microsoft.com/office/drawing/2014/main" xmlns="" id="{00000000-0008-0000-0100-000013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77" name="Image 276" descr="Afficher l’image source">
          <a:extLst>
            <a:ext uri="{FF2B5EF4-FFF2-40B4-BE49-F238E27FC236}">
              <a16:creationId xmlns:a16="http://schemas.microsoft.com/office/drawing/2014/main" xmlns="" id="{00000000-0008-0000-0100-000015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78" name="Image 16">
          <a:extLst>
            <a:ext uri="{FF2B5EF4-FFF2-40B4-BE49-F238E27FC236}">
              <a16:creationId xmlns:a16="http://schemas.microsoft.com/office/drawing/2014/main" xmlns="" id="{00000000-0008-0000-0100-00001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284" name="Image 15">
          <a:extLst>
            <a:ext uri="{FF2B5EF4-FFF2-40B4-BE49-F238E27FC236}">
              <a16:creationId xmlns:a16="http://schemas.microsoft.com/office/drawing/2014/main" xmlns="" id="{00000000-0008-0000-0100-00001C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86" name="Image 285" descr="Afficher l’image source">
          <a:extLst>
            <a:ext uri="{FF2B5EF4-FFF2-40B4-BE49-F238E27FC236}">
              <a16:creationId xmlns:a16="http://schemas.microsoft.com/office/drawing/2014/main" xmlns="" id="{00000000-0008-0000-0100-00001E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287" name="Image 16">
          <a:extLst>
            <a:ext uri="{FF2B5EF4-FFF2-40B4-BE49-F238E27FC236}">
              <a16:creationId xmlns:a16="http://schemas.microsoft.com/office/drawing/2014/main" xmlns="" id="{00000000-0008-0000-0100-00001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748324" y="548180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346" name="Image 15">
          <a:extLst>
            <a:ext uri="{FF2B5EF4-FFF2-40B4-BE49-F238E27FC236}">
              <a16:creationId xmlns:a16="http://schemas.microsoft.com/office/drawing/2014/main" xmlns="" id="{00000000-0008-0000-0100-00005A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348" name="Image 347" descr="Afficher l’image source">
          <a:extLst>
            <a:ext uri="{FF2B5EF4-FFF2-40B4-BE49-F238E27FC236}">
              <a16:creationId xmlns:a16="http://schemas.microsoft.com/office/drawing/2014/main" xmlns="" id="{00000000-0008-0000-0100-00005C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349" name="Image 16">
          <a:extLst>
            <a:ext uri="{FF2B5EF4-FFF2-40B4-BE49-F238E27FC236}">
              <a16:creationId xmlns:a16="http://schemas.microsoft.com/office/drawing/2014/main" xmlns="" id="{00000000-0008-0000-0100-00005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355" name="Image 15">
          <a:extLst>
            <a:ext uri="{FF2B5EF4-FFF2-40B4-BE49-F238E27FC236}">
              <a16:creationId xmlns:a16="http://schemas.microsoft.com/office/drawing/2014/main" xmlns="" id="{00000000-0008-0000-0100-000063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56" name="Image 355" descr="Afficher l’image source">
          <a:extLst>
            <a:ext uri="{FF2B5EF4-FFF2-40B4-BE49-F238E27FC236}">
              <a16:creationId xmlns:a16="http://schemas.microsoft.com/office/drawing/2014/main" xmlns="" id="{00000000-0008-0000-0100-000064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57" name="Image 16">
          <a:extLst>
            <a:ext uri="{FF2B5EF4-FFF2-40B4-BE49-F238E27FC236}">
              <a16:creationId xmlns:a16="http://schemas.microsoft.com/office/drawing/2014/main" xmlns="" id="{00000000-0008-0000-0100-00006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362" name="Image 15">
          <a:extLst>
            <a:ext uri="{FF2B5EF4-FFF2-40B4-BE49-F238E27FC236}">
              <a16:creationId xmlns:a16="http://schemas.microsoft.com/office/drawing/2014/main" xmlns="" id="{00000000-0008-0000-0100-00006A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31404" y="778857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63" name="Image 362" descr="Afficher l’image source">
          <a:extLst>
            <a:ext uri="{FF2B5EF4-FFF2-40B4-BE49-F238E27FC236}">
              <a16:creationId xmlns:a16="http://schemas.microsoft.com/office/drawing/2014/main" xmlns="" id="{00000000-0008-0000-0100-00006B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364" name="Image 16">
          <a:extLst>
            <a:ext uri="{FF2B5EF4-FFF2-40B4-BE49-F238E27FC236}">
              <a16:creationId xmlns:a16="http://schemas.microsoft.com/office/drawing/2014/main" xmlns="" id="{00000000-0008-0000-0100-00006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27424" y="684387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405" name="Image 297">
          <a:extLst>
            <a:ext uri="{FF2B5EF4-FFF2-40B4-BE49-F238E27FC236}">
              <a16:creationId xmlns:a16="http://schemas.microsoft.com/office/drawing/2014/main" xmlns="" id="{00000000-0008-0000-0100-000095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1" name="Image 297">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6" name="Image 297">
          <a:extLst>
            <a:ext uri="{FF2B5EF4-FFF2-40B4-BE49-F238E27FC236}">
              <a16:creationId xmlns:a16="http://schemas.microsoft.com/office/drawing/2014/main" xmlns="" id="{00000000-0008-0000-0100-0000A0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20" name="Image 297">
          <a:extLst>
            <a:ext uri="{FF2B5EF4-FFF2-40B4-BE49-F238E27FC236}">
              <a16:creationId xmlns:a16="http://schemas.microsoft.com/office/drawing/2014/main" xmlns="" id="{00000000-0008-0000-0100-0000A4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2" name="Image 297">
          <a:extLst>
            <a:ext uri="{FF2B5EF4-FFF2-40B4-BE49-F238E27FC236}">
              <a16:creationId xmlns:a16="http://schemas.microsoft.com/office/drawing/2014/main" xmlns="" id="{00000000-0008-0000-0100-0000CE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6" name="Image 297">
          <a:extLst>
            <a:ext uri="{FF2B5EF4-FFF2-40B4-BE49-F238E27FC236}">
              <a16:creationId xmlns:a16="http://schemas.microsoft.com/office/drawing/2014/main" xmlns="" id="{00000000-0008-0000-0100-0000D2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0" name="Image 297">
          <a:extLst>
            <a:ext uri="{FF2B5EF4-FFF2-40B4-BE49-F238E27FC236}">
              <a16:creationId xmlns:a16="http://schemas.microsoft.com/office/drawing/2014/main" xmlns="" id="{00000000-0008-0000-0100-0000D6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4" name="Image 297">
          <a:extLst>
            <a:ext uri="{FF2B5EF4-FFF2-40B4-BE49-F238E27FC236}">
              <a16:creationId xmlns:a16="http://schemas.microsoft.com/office/drawing/2014/main" xmlns="" id="{00000000-0008-0000-0100-0000DA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440" name="Image 15">
          <a:extLst>
            <a:ext uri="{FF2B5EF4-FFF2-40B4-BE49-F238E27FC236}">
              <a16:creationId xmlns:a16="http://schemas.microsoft.com/office/drawing/2014/main" xmlns="" id="{00000000-0008-0000-0100-0000B8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0795000" y="2492375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70" name="Image 25">
          <a:extLst>
            <a:ext uri="{FF2B5EF4-FFF2-40B4-BE49-F238E27FC236}">
              <a16:creationId xmlns:a16="http://schemas.microsoft.com/office/drawing/2014/main" xmlns="" id="{00000000-0008-0000-0100-00000E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183100" y="13350874"/>
          <a:ext cx="1549400" cy="8753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76" name="Image 25">
          <a:extLst>
            <a:ext uri="{FF2B5EF4-FFF2-40B4-BE49-F238E27FC236}">
              <a16:creationId xmlns:a16="http://schemas.microsoft.com/office/drawing/2014/main" xmlns="" id="{00000000-0008-0000-0100-000014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240250" y="26511250"/>
          <a:ext cx="1549400" cy="8753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283" name="Image 25">
          <a:extLst>
            <a:ext uri="{FF2B5EF4-FFF2-40B4-BE49-F238E27FC236}">
              <a16:creationId xmlns:a16="http://schemas.microsoft.com/office/drawing/2014/main" xmlns="" id="{00000000-0008-0000-0100-00001B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857250" y="403733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825500</xdr:colOff>
      <xdr:row>100</xdr:row>
      <xdr:rowOff>285750</xdr:rowOff>
    </xdr:from>
    <xdr:to>
      <xdr:col>1</xdr:col>
      <xdr:colOff>2374900</xdr:colOff>
      <xdr:row>101</xdr:row>
      <xdr:rowOff>151467</xdr:rowOff>
    </xdr:to>
    <xdr:pic>
      <xdr:nvPicPr>
        <xdr:cNvPr id="285" name="Image 25">
          <a:extLst>
            <a:ext uri="{FF2B5EF4-FFF2-40B4-BE49-F238E27FC236}">
              <a16:creationId xmlns:a16="http://schemas.microsoft.com/office/drawing/2014/main" xmlns="" id="{00000000-0008-0000-0100-00001D01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606550" y="66922650"/>
          <a:ext cx="1549400" cy="8753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60" name="Image 259">
          <a:extLst>
            <a:ext uri="{FF2B5EF4-FFF2-40B4-BE49-F238E27FC236}">
              <a16:creationId xmlns:a16="http://schemas.microsoft.com/office/drawing/2014/main" xmlns="" id="{00000000-0008-0000-0100-000004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62" name="Image 15">
          <a:extLst>
            <a:ext uri="{FF2B5EF4-FFF2-40B4-BE49-F238E27FC236}">
              <a16:creationId xmlns:a16="http://schemas.microsoft.com/office/drawing/2014/main" xmlns="" id="{00000000-0008-0000-0100-000006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81" name="Image 280" descr="Afficher l’image source">
          <a:extLst>
            <a:ext uri="{FF2B5EF4-FFF2-40B4-BE49-F238E27FC236}">
              <a16:creationId xmlns:a16="http://schemas.microsoft.com/office/drawing/2014/main" xmlns="" id="{00000000-0008-0000-0100-000019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92" name="Image 16">
          <a:extLst>
            <a:ext uri="{FF2B5EF4-FFF2-40B4-BE49-F238E27FC236}">
              <a16:creationId xmlns:a16="http://schemas.microsoft.com/office/drawing/2014/main" xmlns="" id="{00000000-0008-0000-0100-00002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300" name="Image 15">
          <a:extLst>
            <a:ext uri="{FF2B5EF4-FFF2-40B4-BE49-F238E27FC236}">
              <a16:creationId xmlns:a16="http://schemas.microsoft.com/office/drawing/2014/main" xmlns="" id="{00000000-0008-0000-0100-00002C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1" name="Image 300" descr="Afficher l’image source">
          <a:extLst>
            <a:ext uri="{FF2B5EF4-FFF2-40B4-BE49-F238E27FC236}">
              <a16:creationId xmlns:a16="http://schemas.microsoft.com/office/drawing/2014/main" xmlns="" id="{00000000-0008-0000-0100-00002D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2" name="Image 16">
          <a:extLst>
            <a:ext uri="{FF2B5EF4-FFF2-40B4-BE49-F238E27FC236}">
              <a16:creationId xmlns:a16="http://schemas.microsoft.com/office/drawing/2014/main" xmlns="" id="{00000000-0008-0000-0100-00002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306" name="Image 15">
          <a:extLst>
            <a:ext uri="{FF2B5EF4-FFF2-40B4-BE49-F238E27FC236}">
              <a16:creationId xmlns:a16="http://schemas.microsoft.com/office/drawing/2014/main" xmlns="" id="{00000000-0008-0000-0100-000032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7" name="Image 306" descr="Afficher l’image source">
          <a:extLst>
            <a:ext uri="{FF2B5EF4-FFF2-40B4-BE49-F238E27FC236}">
              <a16:creationId xmlns:a16="http://schemas.microsoft.com/office/drawing/2014/main" xmlns="" id="{00000000-0008-0000-0100-000033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308" name="Image 16">
          <a:extLst>
            <a:ext uri="{FF2B5EF4-FFF2-40B4-BE49-F238E27FC236}">
              <a16:creationId xmlns:a16="http://schemas.microsoft.com/office/drawing/2014/main" xmlns="" id="{00000000-0008-0000-0100-00003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84574" y="415211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312" name="Image 311">
          <a:extLst>
            <a:ext uri="{FF2B5EF4-FFF2-40B4-BE49-F238E27FC236}">
              <a16:creationId xmlns:a16="http://schemas.microsoft.com/office/drawing/2014/main" xmlns="" id="{00000000-0008-0000-0100-000038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13" name="Image 15">
          <a:extLst>
            <a:ext uri="{FF2B5EF4-FFF2-40B4-BE49-F238E27FC236}">
              <a16:creationId xmlns:a16="http://schemas.microsoft.com/office/drawing/2014/main" xmlns="" id="{00000000-0008-0000-0100-000039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315" name="Image 314" descr="Afficher l’image source">
          <a:extLst>
            <a:ext uri="{FF2B5EF4-FFF2-40B4-BE49-F238E27FC236}">
              <a16:creationId xmlns:a16="http://schemas.microsoft.com/office/drawing/2014/main" xmlns="" id="{00000000-0008-0000-0100-00003B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316" name="Image 16">
          <a:extLst>
            <a:ext uri="{FF2B5EF4-FFF2-40B4-BE49-F238E27FC236}">
              <a16:creationId xmlns:a16="http://schemas.microsoft.com/office/drawing/2014/main" xmlns="" id="{00000000-0008-0000-0100-00003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319" name="Image 318">
          <a:extLst>
            <a:ext uri="{FF2B5EF4-FFF2-40B4-BE49-F238E27FC236}">
              <a16:creationId xmlns:a16="http://schemas.microsoft.com/office/drawing/2014/main" xmlns="" id="{00000000-0008-0000-0100-00003F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21" name="Image 15">
          <a:extLst>
            <a:ext uri="{FF2B5EF4-FFF2-40B4-BE49-F238E27FC236}">
              <a16:creationId xmlns:a16="http://schemas.microsoft.com/office/drawing/2014/main" xmlns="" id="{00000000-0008-0000-0100-000041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323" name="Image 16">
          <a:extLst>
            <a:ext uri="{FF2B5EF4-FFF2-40B4-BE49-F238E27FC236}">
              <a16:creationId xmlns:a16="http://schemas.microsoft.com/office/drawing/2014/main" xmlns="" id="{00000000-0008-0000-0100-00004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327" name="Image 15">
          <a:extLst>
            <a:ext uri="{FF2B5EF4-FFF2-40B4-BE49-F238E27FC236}">
              <a16:creationId xmlns:a16="http://schemas.microsoft.com/office/drawing/2014/main" xmlns="" id="{00000000-0008-0000-0100-000047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329" name="Image 16">
          <a:extLst>
            <a:ext uri="{FF2B5EF4-FFF2-40B4-BE49-F238E27FC236}">
              <a16:creationId xmlns:a16="http://schemas.microsoft.com/office/drawing/2014/main" xmlns="" id="{00000000-0008-0000-0100-00004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661224" y="283194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333" name="Image 332">
          <a:extLst>
            <a:ext uri="{FF2B5EF4-FFF2-40B4-BE49-F238E27FC236}">
              <a16:creationId xmlns:a16="http://schemas.microsoft.com/office/drawing/2014/main" xmlns="" id="{00000000-0008-0000-0100-00004D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38</xdr:row>
      <xdr:rowOff>676080</xdr:rowOff>
    </xdr:from>
    <xdr:ext cx="432395" cy="432395"/>
    <xdr:pic>
      <xdr:nvPicPr>
        <xdr:cNvPr id="334" name="Image 15">
          <a:extLst>
            <a:ext uri="{FF2B5EF4-FFF2-40B4-BE49-F238E27FC236}">
              <a16:creationId xmlns:a16="http://schemas.microsoft.com/office/drawing/2014/main" xmlns="" id="{00000000-0008-0000-0100-00004E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335" name="ZoneTexte 4">
          <a:extLst>
            <a:ext uri="{FF2B5EF4-FFF2-40B4-BE49-F238E27FC236}">
              <a16:creationId xmlns:a16="http://schemas.microsoft.com/office/drawing/2014/main" xmlns="" id="{00000000-0008-0000-0100-00004F010000}"/>
            </a:ext>
          </a:extLst>
        </xdr:cNvPr>
        <xdr:cNvSpPr txBox="1"/>
      </xdr:nvSpPr>
      <xdr:spPr>
        <a:xfrm flipV="1">
          <a:off x="11634791" y="25235384"/>
          <a:ext cx="27145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336" name="Image 335" descr="Afficher l’image source">
          <a:extLst>
            <a:ext uri="{FF2B5EF4-FFF2-40B4-BE49-F238E27FC236}">
              <a16:creationId xmlns:a16="http://schemas.microsoft.com/office/drawing/2014/main" xmlns="" id="{00000000-0008-0000-0100-000050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337" name="Image 16">
          <a:extLst>
            <a:ext uri="{FF2B5EF4-FFF2-40B4-BE49-F238E27FC236}">
              <a16:creationId xmlns:a16="http://schemas.microsoft.com/office/drawing/2014/main" xmlns="" id="{00000000-0008-0000-0100-00005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340" name="Image 339">
          <a:extLst>
            <a:ext uri="{FF2B5EF4-FFF2-40B4-BE49-F238E27FC236}">
              <a16:creationId xmlns:a16="http://schemas.microsoft.com/office/drawing/2014/main" xmlns="" id="{00000000-0008-0000-0100-000054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38</xdr:row>
      <xdr:rowOff>676080</xdr:rowOff>
    </xdr:from>
    <xdr:ext cx="432395" cy="432395"/>
    <xdr:pic>
      <xdr:nvPicPr>
        <xdr:cNvPr id="342" name="Image 15">
          <a:extLst>
            <a:ext uri="{FF2B5EF4-FFF2-40B4-BE49-F238E27FC236}">
              <a16:creationId xmlns:a16="http://schemas.microsoft.com/office/drawing/2014/main" xmlns="" id="{00000000-0008-0000-0100-000056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43" name="Image 342" descr="Afficher l’image source">
          <a:extLst>
            <a:ext uri="{FF2B5EF4-FFF2-40B4-BE49-F238E27FC236}">
              <a16:creationId xmlns:a16="http://schemas.microsoft.com/office/drawing/2014/main" xmlns="" id="{00000000-0008-0000-0100-000057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44" name="Image 16">
          <a:extLst>
            <a:ext uri="{FF2B5EF4-FFF2-40B4-BE49-F238E27FC236}">
              <a16:creationId xmlns:a16="http://schemas.microsoft.com/office/drawing/2014/main" xmlns="" id="{00000000-0008-0000-0100-00005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354" name="Image 15">
          <a:extLst>
            <a:ext uri="{FF2B5EF4-FFF2-40B4-BE49-F238E27FC236}">
              <a16:creationId xmlns:a16="http://schemas.microsoft.com/office/drawing/2014/main" xmlns="" id="{00000000-0008-0000-0100-000062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368" name="Image 16">
          <a:extLst>
            <a:ext uri="{FF2B5EF4-FFF2-40B4-BE49-F238E27FC236}">
              <a16:creationId xmlns:a16="http://schemas.microsoft.com/office/drawing/2014/main" xmlns="" id="{00000000-0008-0000-0100-00007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870774" y="151749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75" name="Image 374" descr="Afficher l’image source">
          <a:extLst>
            <a:ext uri="{FF2B5EF4-FFF2-40B4-BE49-F238E27FC236}">
              <a16:creationId xmlns:a16="http://schemas.microsoft.com/office/drawing/2014/main" xmlns="" id="{00000000-0008-0000-0100-000077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76" name="Image 16">
          <a:extLst>
            <a:ext uri="{FF2B5EF4-FFF2-40B4-BE49-F238E27FC236}">
              <a16:creationId xmlns:a16="http://schemas.microsoft.com/office/drawing/2014/main" xmlns="" id="{00000000-0008-0000-0100-00007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82" name="Image 381" descr="Afficher l’image source">
          <a:extLst>
            <a:ext uri="{FF2B5EF4-FFF2-40B4-BE49-F238E27FC236}">
              <a16:creationId xmlns:a16="http://schemas.microsoft.com/office/drawing/2014/main" xmlns="" id="{00000000-0008-0000-0100-00007E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83" name="Image 16">
          <a:extLst>
            <a:ext uri="{FF2B5EF4-FFF2-40B4-BE49-F238E27FC236}">
              <a16:creationId xmlns:a16="http://schemas.microsoft.com/office/drawing/2014/main" xmlns="" id="{00000000-0008-0000-0100-00007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43" name="BIOE" descr="Logo AB Européen">
          <a:extLst>
            <a:ext uri="{FF2B5EF4-FFF2-40B4-BE49-F238E27FC236}">
              <a16:creationId xmlns:a16="http://schemas.microsoft.com/office/drawing/2014/main" xmlns="" id="{00000000-0008-0000-0100-00002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44" name="Image 43">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45" name="Image 44" descr="Afficher l’image source">
          <a:extLst>
            <a:ext uri="{FF2B5EF4-FFF2-40B4-BE49-F238E27FC236}">
              <a16:creationId xmlns:a16="http://schemas.microsoft.com/office/drawing/2014/main" xmlns="" id="{00000000-0008-0000-0100-00002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46" name="ZoneTexte 4">
          <a:extLst>
            <a:ext uri="{FF2B5EF4-FFF2-40B4-BE49-F238E27FC236}">
              <a16:creationId xmlns:a16="http://schemas.microsoft.com/office/drawing/2014/main" xmlns="" id="{00000000-0008-0000-0100-00002E00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47" name="ZoneTexte 4">
          <a:extLst>
            <a:ext uri="{FF2B5EF4-FFF2-40B4-BE49-F238E27FC236}">
              <a16:creationId xmlns:a16="http://schemas.microsoft.com/office/drawing/2014/main" xmlns="" id="{00000000-0008-0000-0100-00002F00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48" name="Image 15">
          <a:extLst>
            <a:ext uri="{FF2B5EF4-FFF2-40B4-BE49-F238E27FC236}">
              <a16:creationId xmlns:a16="http://schemas.microsoft.com/office/drawing/2014/main" xmlns="" id="{00000000-0008-0000-01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49" name="ZoneTexte 4">
          <a:extLst>
            <a:ext uri="{FF2B5EF4-FFF2-40B4-BE49-F238E27FC236}">
              <a16:creationId xmlns:a16="http://schemas.microsoft.com/office/drawing/2014/main" xmlns="" id="{00000000-0008-0000-0100-000031000000}"/>
            </a:ext>
          </a:extLst>
        </xdr:cNvPr>
        <xdr:cNvSpPr txBox="1"/>
      </xdr:nvSpPr>
      <xdr:spPr>
        <a:xfrm>
          <a:off x="11634791" y="914399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50" name="Image 286">
          <a:extLst>
            <a:ext uri="{FF2B5EF4-FFF2-40B4-BE49-F238E27FC236}">
              <a16:creationId xmlns:a16="http://schemas.microsoft.com/office/drawing/2014/main" xmlns="" id="{00000000-0008-0000-01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51" name="ZoneTexte 4">
          <a:extLst>
            <a:ext uri="{FF2B5EF4-FFF2-40B4-BE49-F238E27FC236}">
              <a16:creationId xmlns:a16="http://schemas.microsoft.com/office/drawing/2014/main" xmlns="" id="{00000000-0008-0000-0100-00003300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52" name="Image 51" descr="Afficher l’image source">
          <a:extLst>
            <a:ext uri="{FF2B5EF4-FFF2-40B4-BE49-F238E27FC236}">
              <a16:creationId xmlns:a16="http://schemas.microsoft.com/office/drawing/2014/main" xmlns="" id="{00000000-0008-0000-0100-000034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53" name="ZoneTexte 4">
          <a:extLst>
            <a:ext uri="{FF2B5EF4-FFF2-40B4-BE49-F238E27FC236}">
              <a16:creationId xmlns:a16="http://schemas.microsoft.com/office/drawing/2014/main" xmlns="" id="{00000000-0008-0000-0100-00003500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54" name="ZoneTexte 4">
          <a:extLst>
            <a:ext uri="{FF2B5EF4-FFF2-40B4-BE49-F238E27FC236}">
              <a16:creationId xmlns:a16="http://schemas.microsoft.com/office/drawing/2014/main" xmlns="" id="{00000000-0008-0000-0100-00003600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55" name="Image 16">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58" name="Image 57">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59" name="Image 58" descr="Afficher l’image source">
          <a:extLst>
            <a:ext uri="{FF2B5EF4-FFF2-40B4-BE49-F238E27FC236}">
              <a16:creationId xmlns:a16="http://schemas.microsoft.com/office/drawing/2014/main" xmlns="" id="{00000000-0008-0000-0100-00003B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61" name="Image 15">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62" name="Image 61" descr="Afficher l’image source">
          <a:extLst>
            <a:ext uri="{FF2B5EF4-FFF2-40B4-BE49-F238E27FC236}">
              <a16:creationId xmlns:a16="http://schemas.microsoft.com/office/drawing/2014/main" xmlns="" id="{00000000-0008-0000-0100-00003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63" name="Image 16">
          <a:extLst>
            <a:ext uri="{FF2B5EF4-FFF2-40B4-BE49-F238E27FC236}">
              <a16:creationId xmlns:a16="http://schemas.microsoft.com/office/drawing/2014/main" xmlns="" id="{00000000-0008-0000-0100-00003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451" name="Image 15">
          <a:extLst>
            <a:ext uri="{FF2B5EF4-FFF2-40B4-BE49-F238E27FC236}">
              <a16:creationId xmlns:a16="http://schemas.microsoft.com/office/drawing/2014/main" xmlns="" id="{00000000-0008-0000-0100-0000C3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452" name="Image 451" descr="Afficher l’image source">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453" name="Image 16">
          <a:extLst>
            <a:ext uri="{FF2B5EF4-FFF2-40B4-BE49-F238E27FC236}">
              <a16:creationId xmlns:a16="http://schemas.microsoft.com/office/drawing/2014/main" xmlns="" id="{00000000-0008-0000-0100-0000C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457" name="Image 15">
          <a:extLst>
            <a:ext uri="{FF2B5EF4-FFF2-40B4-BE49-F238E27FC236}">
              <a16:creationId xmlns:a16="http://schemas.microsoft.com/office/drawing/2014/main" xmlns="" id="{00000000-0008-0000-0100-0000C9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459" name="Image 16">
          <a:extLst>
            <a:ext uri="{FF2B5EF4-FFF2-40B4-BE49-F238E27FC236}">
              <a16:creationId xmlns:a16="http://schemas.microsoft.com/office/drawing/2014/main" xmlns="" id="{00000000-0008-0000-0100-0000C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337874" y="817928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464" name="BIOE" descr="Logo AB Européen">
          <a:extLst>
            <a:ext uri="{FF2B5EF4-FFF2-40B4-BE49-F238E27FC236}">
              <a16:creationId xmlns:a16="http://schemas.microsoft.com/office/drawing/2014/main" xmlns="" id="{00000000-0008-0000-0100-0000D00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65" name="Image 464">
          <a:extLst>
            <a:ext uri="{FF2B5EF4-FFF2-40B4-BE49-F238E27FC236}">
              <a16:creationId xmlns:a16="http://schemas.microsoft.com/office/drawing/2014/main" xmlns="" id="{00000000-0008-0000-0100-0000D1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67" name="Image 466" descr="Afficher l’image source">
          <a:extLst>
            <a:ext uri="{FF2B5EF4-FFF2-40B4-BE49-F238E27FC236}">
              <a16:creationId xmlns:a16="http://schemas.microsoft.com/office/drawing/2014/main" xmlns="" id="{00000000-0008-0000-0100-0000D3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468" name="ZoneTexte 4">
          <a:extLst>
            <a:ext uri="{FF2B5EF4-FFF2-40B4-BE49-F238E27FC236}">
              <a16:creationId xmlns:a16="http://schemas.microsoft.com/office/drawing/2014/main" xmlns="" id="{00000000-0008-0000-0100-0000D401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469" name="ZoneTexte 4">
          <a:extLst>
            <a:ext uri="{FF2B5EF4-FFF2-40B4-BE49-F238E27FC236}">
              <a16:creationId xmlns:a16="http://schemas.microsoft.com/office/drawing/2014/main" xmlns="" id="{00000000-0008-0000-0100-0000D501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471" name="Image 15">
          <a:extLst>
            <a:ext uri="{FF2B5EF4-FFF2-40B4-BE49-F238E27FC236}">
              <a16:creationId xmlns:a16="http://schemas.microsoft.com/office/drawing/2014/main" xmlns="" id="{00000000-0008-0000-0100-0000D7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472" name="ZoneTexte 4">
          <a:extLst>
            <a:ext uri="{FF2B5EF4-FFF2-40B4-BE49-F238E27FC236}">
              <a16:creationId xmlns:a16="http://schemas.microsoft.com/office/drawing/2014/main" xmlns="" id="{00000000-0008-0000-0100-0000D801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473" name="Image 286">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475" name="ZoneTexte 4">
          <a:extLst>
            <a:ext uri="{FF2B5EF4-FFF2-40B4-BE49-F238E27FC236}">
              <a16:creationId xmlns:a16="http://schemas.microsoft.com/office/drawing/2014/main" xmlns="" id="{00000000-0008-0000-0100-0000DB01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476" name="Image 475" descr="Afficher l’image source">
          <a:extLst>
            <a:ext uri="{FF2B5EF4-FFF2-40B4-BE49-F238E27FC236}">
              <a16:creationId xmlns:a16="http://schemas.microsoft.com/office/drawing/2014/main" xmlns="" id="{00000000-0008-0000-0100-0000DC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477" name="ZoneTexte 4">
          <a:extLst>
            <a:ext uri="{FF2B5EF4-FFF2-40B4-BE49-F238E27FC236}">
              <a16:creationId xmlns:a16="http://schemas.microsoft.com/office/drawing/2014/main" xmlns="" id="{00000000-0008-0000-0100-0000DD01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479" name="ZoneTexte 4">
          <a:extLst>
            <a:ext uri="{FF2B5EF4-FFF2-40B4-BE49-F238E27FC236}">
              <a16:creationId xmlns:a16="http://schemas.microsoft.com/office/drawing/2014/main" xmlns="" id="{00000000-0008-0000-0100-0000DF01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480" name="Image 16">
          <a:extLst>
            <a:ext uri="{FF2B5EF4-FFF2-40B4-BE49-F238E27FC236}">
              <a16:creationId xmlns:a16="http://schemas.microsoft.com/office/drawing/2014/main" xmlns="" id="{00000000-0008-0000-0100-0000E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83" name="Image 482">
          <a:extLst>
            <a:ext uri="{FF2B5EF4-FFF2-40B4-BE49-F238E27FC236}">
              <a16:creationId xmlns:a16="http://schemas.microsoft.com/office/drawing/2014/main" xmlns="" id="{00000000-0008-0000-0100-0000E3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84" name="Image 483" descr="Afficher l’image source">
          <a:extLst>
            <a:ext uri="{FF2B5EF4-FFF2-40B4-BE49-F238E27FC236}">
              <a16:creationId xmlns:a16="http://schemas.microsoft.com/office/drawing/2014/main" xmlns="" id="{00000000-0008-0000-0100-0000E4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486" name="Image 15">
          <a:extLst>
            <a:ext uri="{FF2B5EF4-FFF2-40B4-BE49-F238E27FC236}">
              <a16:creationId xmlns:a16="http://schemas.microsoft.com/office/drawing/2014/main" xmlns="" id="{00000000-0008-0000-0100-0000E6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487" name="Image 486" descr="Afficher l’image source">
          <a:extLst>
            <a:ext uri="{FF2B5EF4-FFF2-40B4-BE49-F238E27FC236}">
              <a16:creationId xmlns:a16="http://schemas.microsoft.com/office/drawing/2014/main" xmlns="" id="{00000000-0008-0000-0100-0000E7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488" name="Image 16">
          <a:extLst>
            <a:ext uri="{FF2B5EF4-FFF2-40B4-BE49-F238E27FC236}">
              <a16:creationId xmlns:a16="http://schemas.microsoft.com/office/drawing/2014/main" xmlns="" id="{00000000-0008-0000-0100-0000E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492" name="Image 15">
          <a:extLst>
            <a:ext uri="{FF2B5EF4-FFF2-40B4-BE49-F238E27FC236}">
              <a16:creationId xmlns:a16="http://schemas.microsoft.com/office/drawing/2014/main" xmlns="" id="{00000000-0008-0000-0100-0000EC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3" name="Image 492" descr="Afficher l’image source">
          <a:extLst>
            <a:ext uri="{FF2B5EF4-FFF2-40B4-BE49-F238E27FC236}">
              <a16:creationId xmlns:a16="http://schemas.microsoft.com/office/drawing/2014/main" xmlns="" id="{00000000-0008-0000-0100-0000ED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494" name="Image 16">
          <a:extLst>
            <a:ext uri="{FF2B5EF4-FFF2-40B4-BE49-F238E27FC236}">
              <a16:creationId xmlns:a16="http://schemas.microsoft.com/office/drawing/2014/main" xmlns="" id="{00000000-0008-0000-0100-0000E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498" name="Image 15">
          <a:extLst>
            <a:ext uri="{FF2B5EF4-FFF2-40B4-BE49-F238E27FC236}">
              <a16:creationId xmlns:a16="http://schemas.microsoft.com/office/drawing/2014/main" xmlns="" id="{00000000-0008-0000-0100-0000F2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9" name="Image 498" descr="Afficher l’image source">
          <a:extLst>
            <a:ext uri="{FF2B5EF4-FFF2-40B4-BE49-F238E27FC236}">
              <a16:creationId xmlns:a16="http://schemas.microsoft.com/office/drawing/2014/main" xmlns="" id="{00000000-0008-0000-0100-0000F3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500" name="Image 16">
          <a:extLst>
            <a:ext uri="{FF2B5EF4-FFF2-40B4-BE49-F238E27FC236}">
              <a16:creationId xmlns:a16="http://schemas.microsoft.com/office/drawing/2014/main" xmlns="" id="{00000000-0008-0000-0100-0000F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729274" y="953564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504" name="Image 503">
          <a:extLst>
            <a:ext uri="{FF2B5EF4-FFF2-40B4-BE49-F238E27FC236}">
              <a16:creationId xmlns:a16="http://schemas.microsoft.com/office/drawing/2014/main" xmlns="" id="{00000000-0008-0000-0100-0000F8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43100" y="546258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505" name="Image 504">
          <a:extLst>
            <a:ext uri="{FF2B5EF4-FFF2-40B4-BE49-F238E27FC236}">
              <a16:creationId xmlns:a16="http://schemas.microsoft.com/office/drawing/2014/main" xmlns="" id="{00000000-0008-0000-0100-0000F9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54000" y="545782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506" name="Image 505">
          <a:extLst>
            <a:ext uri="{FF2B5EF4-FFF2-40B4-BE49-F238E27FC236}">
              <a16:creationId xmlns:a16="http://schemas.microsoft.com/office/drawing/2014/main" xmlns="" id="{00000000-0008-0000-0100-0000FA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507" name="Image 506">
          <a:extLst>
            <a:ext uri="{FF2B5EF4-FFF2-40B4-BE49-F238E27FC236}">
              <a16:creationId xmlns:a16="http://schemas.microsoft.com/office/drawing/2014/main" xmlns="" id="{00000000-0008-0000-0100-0000FB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341725" y="545877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508" name="Image 507">
          <a:extLst>
            <a:ext uri="{FF2B5EF4-FFF2-40B4-BE49-F238E27FC236}">
              <a16:creationId xmlns:a16="http://schemas.microsoft.com/office/drawing/2014/main" xmlns="" id="{00000000-0008-0000-0100-0000FC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975725" y="546068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509" name="Image 508">
          <a:extLst>
            <a:ext uri="{FF2B5EF4-FFF2-40B4-BE49-F238E27FC236}">
              <a16:creationId xmlns:a16="http://schemas.microsoft.com/office/drawing/2014/main" xmlns="" id="{00000000-0008-0000-0100-0000FD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rot="10080628">
          <a:off x="1304925" y="529939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510" name="Image 509">
          <a:extLst>
            <a:ext uri="{FF2B5EF4-FFF2-40B4-BE49-F238E27FC236}">
              <a16:creationId xmlns:a16="http://schemas.microsoft.com/office/drawing/2014/main" xmlns="" id="{00000000-0008-0000-0100-0000FE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rot="1841039">
          <a:off x="2228850" y="533939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511" name="Image 510">
          <a:extLst>
            <a:ext uri="{FF2B5EF4-FFF2-40B4-BE49-F238E27FC236}">
              <a16:creationId xmlns:a16="http://schemas.microsoft.com/office/drawing/2014/main" xmlns="" id="{00000000-0008-0000-0100-0000FF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64" name="Image 63">
          <a:extLst>
            <a:ext uri="{FF2B5EF4-FFF2-40B4-BE49-F238E27FC236}">
              <a16:creationId xmlns:a16="http://schemas.microsoft.com/office/drawing/2014/main" xmlns="" id="{00000000-0008-0000-01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2954000" y="815657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65" name="Image 64">
          <a:extLst>
            <a:ext uri="{FF2B5EF4-FFF2-40B4-BE49-F238E27FC236}">
              <a16:creationId xmlns:a16="http://schemas.microsoft.com/office/drawing/2014/main" xmlns="" id="{00000000-0008-0000-0100-00004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588000" y="815689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83" name="Image 82">
          <a:extLst>
            <a:ext uri="{FF2B5EF4-FFF2-40B4-BE49-F238E27FC236}">
              <a16:creationId xmlns:a16="http://schemas.microsoft.com/office/drawing/2014/main" xmlns="" id="{00000000-0008-0000-0100-00005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341725" y="815752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138" name="Image 137">
          <a:extLst>
            <a:ext uri="{FF2B5EF4-FFF2-40B4-BE49-F238E27FC236}">
              <a16:creationId xmlns:a16="http://schemas.microsoft.com/office/drawing/2014/main" xmlns="" id="{00000000-0008-0000-0100-00008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975725" y="815943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139" name="Image 138">
          <a:extLst>
            <a:ext uri="{FF2B5EF4-FFF2-40B4-BE49-F238E27FC236}">
              <a16:creationId xmlns:a16="http://schemas.microsoft.com/office/drawing/2014/main" xmlns="" id="{00000000-0008-0000-0100-00008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rot="10080628">
          <a:off x="1304925" y="7969567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140" name="Image 139">
          <a:extLst>
            <a:ext uri="{FF2B5EF4-FFF2-40B4-BE49-F238E27FC236}">
              <a16:creationId xmlns:a16="http://schemas.microsoft.com/office/drawing/2014/main" xmlns="" id="{00000000-0008-0000-0100-00008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rot="1841039">
          <a:off x="2228850" y="8009572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536" name="Image 535">
          <a:extLst>
            <a:ext uri="{FF2B5EF4-FFF2-40B4-BE49-F238E27FC236}">
              <a16:creationId xmlns:a16="http://schemas.microsoft.com/office/drawing/2014/main" xmlns="" id="{00000000-0008-0000-0100-00001802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rot="10080628">
          <a:off x="1323975" y="930116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542" name="Image 541">
          <a:extLst>
            <a:ext uri="{FF2B5EF4-FFF2-40B4-BE49-F238E27FC236}">
              <a16:creationId xmlns:a16="http://schemas.microsoft.com/office/drawing/2014/main" xmlns="" id="{00000000-0008-0000-0100-00001E0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rot="1841039">
          <a:off x="2247900" y="934116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557" name="Image 556">
          <a:extLst>
            <a:ext uri="{FF2B5EF4-FFF2-40B4-BE49-F238E27FC236}">
              <a16:creationId xmlns:a16="http://schemas.microsoft.com/office/drawing/2014/main" xmlns="" id="{00000000-0008-0000-0100-00002D0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562" name="Image 561">
          <a:extLst>
            <a:ext uri="{FF2B5EF4-FFF2-40B4-BE49-F238E27FC236}">
              <a16:creationId xmlns:a16="http://schemas.microsoft.com/office/drawing/2014/main" xmlns="" id="{00000000-0008-0000-0100-00003202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3239750" y="9486900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563" name="Image 562">
          <a:extLst>
            <a:ext uri="{FF2B5EF4-FFF2-40B4-BE49-F238E27FC236}">
              <a16:creationId xmlns:a16="http://schemas.microsoft.com/office/drawing/2014/main" xmlns="" id="{00000000-0008-0000-0100-00003302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5695950" y="9487217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564" name="Image 563">
          <a:extLst>
            <a:ext uri="{FF2B5EF4-FFF2-40B4-BE49-F238E27FC236}">
              <a16:creationId xmlns:a16="http://schemas.microsoft.com/office/drawing/2014/main" xmlns="" id="{00000000-0008-0000-0100-00003402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9487852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565" name="Image 564">
          <a:extLst>
            <a:ext uri="{FF2B5EF4-FFF2-40B4-BE49-F238E27FC236}">
              <a16:creationId xmlns:a16="http://schemas.microsoft.com/office/drawing/2014/main" xmlns="" id="{00000000-0008-0000-0100-00003502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9172575" y="9489757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567" name="BIOE" descr="Logo AB Européen">
          <a:extLst>
            <a:ext uri="{FF2B5EF4-FFF2-40B4-BE49-F238E27FC236}">
              <a16:creationId xmlns:a16="http://schemas.microsoft.com/office/drawing/2014/main" xmlns="" id="{00000000-0008-0000-0100-0000370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057316" y="10421778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568" name="Image 567">
          <a:extLst>
            <a:ext uri="{FF2B5EF4-FFF2-40B4-BE49-F238E27FC236}">
              <a16:creationId xmlns:a16="http://schemas.microsoft.com/office/drawing/2014/main" xmlns="" id="{00000000-0008-0000-0100-00003802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569" name="Image 568" descr="Afficher l’image source">
          <a:extLst>
            <a:ext uri="{FF2B5EF4-FFF2-40B4-BE49-F238E27FC236}">
              <a16:creationId xmlns:a16="http://schemas.microsoft.com/office/drawing/2014/main" xmlns="" id="{00000000-0008-0000-0100-0000390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570" name="ZoneTexte 4">
          <a:extLst>
            <a:ext uri="{FF2B5EF4-FFF2-40B4-BE49-F238E27FC236}">
              <a16:creationId xmlns:a16="http://schemas.microsoft.com/office/drawing/2014/main" xmlns="" id="{00000000-0008-0000-0100-00003A020000}"/>
            </a:ext>
          </a:extLst>
        </xdr:cNvPr>
        <xdr:cNvSpPr txBox="1"/>
      </xdr:nvSpPr>
      <xdr:spPr>
        <a:xfrm>
          <a:off x="8515355" y="1043130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571" name="ZoneTexte 4">
          <a:extLst>
            <a:ext uri="{FF2B5EF4-FFF2-40B4-BE49-F238E27FC236}">
              <a16:creationId xmlns:a16="http://schemas.microsoft.com/office/drawing/2014/main" xmlns="" id="{00000000-0008-0000-0100-00003B020000}"/>
            </a:ext>
          </a:extLst>
        </xdr:cNvPr>
        <xdr:cNvSpPr txBox="1"/>
      </xdr:nvSpPr>
      <xdr:spPr>
        <a:xfrm>
          <a:off x="14843126" y="1042812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572" name="Image 15">
          <a:extLst>
            <a:ext uri="{FF2B5EF4-FFF2-40B4-BE49-F238E27FC236}">
              <a16:creationId xmlns:a16="http://schemas.microsoft.com/office/drawing/2014/main" xmlns="" id="{00000000-0008-0000-0100-00003C02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573" name="ZoneTexte 4">
          <a:extLst>
            <a:ext uri="{FF2B5EF4-FFF2-40B4-BE49-F238E27FC236}">
              <a16:creationId xmlns:a16="http://schemas.microsoft.com/office/drawing/2014/main" xmlns="" id="{00000000-0008-0000-0100-00003D02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574" name="Image 286">
          <a:extLst>
            <a:ext uri="{FF2B5EF4-FFF2-40B4-BE49-F238E27FC236}">
              <a16:creationId xmlns:a16="http://schemas.microsoft.com/office/drawing/2014/main" xmlns="" id="{00000000-0008-0000-0100-00003E02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0991858" y="10421779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575" name="ZoneTexte 4">
          <a:extLst>
            <a:ext uri="{FF2B5EF4-FFF2-40B4-BE49-F238E27FC236}">
              <a16:creationId xmlns:a16="http://schemas.microsoft.com/office/drawing/2014/main" xmlns="" id="{00000000-0008-0000-0100-00003F020000}"/>
            </a:ext>
          </a:extLst>
        </xdr:cNvPr>
        <xdr:cNvSpPr txBox="1"/>
      </xdr:nvSpPr>
      <xdr:spPr>
        <a:xfrm>
          <a:off x="11539534" y="1042892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141" name="Image 140" descr="Afficher l’image source">
          <a:extLst>
            <a:ext uri="{FF2B5EF4-FFF2-40B4-BE49-F238E27FC236}">
              <a16:creationId xmlns:a16="http://schemas.microsoft.com/office/drawing/2014/main" xmlns="" id="{00000000-0008-0000-0100-00008D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25568" y="10467022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146" name="ZoneTexte 4">
          <a:extLst>
            <a:ext uri="{FF2B5EF4-FFF2-40B4-BE49-F238E27FC236}">
              <a16:creationId xmlns:a16="http://schemas.microsoft.com/office/drawing/2014/main" xmlns="" id="{00000000-0008-0000-0100-000092000000}"/>
            </a:ext>
          </a:extLst>
        </xdr:cNvPr>
        <xdr:cNvSpPr txBox="1"/>
      </xdr:nvSpPr>
      <xdr:spPr>
        <a:xfrm>
          <a:off x="14882817" y="1047654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148" name="ZoneTexte 4">
          <a:extLst>
            <a:ext uri="{FF2B5EF4-FFF2-40B4-BE49-F238E27FC236}">
              <a16:creationId xmlns:a16="http://schemas.microsoft.com/office/drawing/2014/main" xmlns="" id="{00000000-0008-0000-0100-000094000000}"/>
            </a:ext>
          </a:extLst>
        </xdr:cNvPr>
        <xdr:cNvSpPr txBox="1"/>
      </xdr:nvSpPr>
      <xdr:spPr>
        <a:xfrm>
          <a:off x="8324861" y="1048607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150" name="Image 16">
          <a:extLst>
            <a:ext uri="{FF2B5EF4-FFF2-40B4-BE49-F238E27FC236}">
              <a16:creationId xmlns:a16="http://schemas.microsoft.com/office/drawing/2014/main" xmlns="" id="{00000000-0008-0000-0100-00009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0774" y="10425277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158" name="Image 157">
          <a:extLst>
            <a:ext uri="{FF2B5EF4-FFF2-40B4-BE49-F238E27FC236}">
              <a16:creationId xmlns:a16="http://schemas.microsoft.com/office/drawing/2014/main" xmlns="" id="{00000000-0008-0000-0100-00009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04" name="Image 203" descr="Afficher l’image source">
          <a:extLst>
            <a:ext uri="{FF2B5EF4-FFF2-40B4-BE49-F238E27FC236}">
              <a16:creationId xmlns:a16="http://schemas.microsoft.com/office/drawing/2014/main" xmlns="" id="{00000000-0008-0000-0100-0000C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218" name="Image 15">
          <a:extLst>
            <a:ext uri="{FF2B5EF4-FFF2-40B4-BE49-F238E27FC236}">
              <a16:creationId xmlns:a16="http://schemas.microsoft.com/office/drawing/2014/main" xmlns="" id="{00000000-0008-0000-0100-0000D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226" name="Image 225" descr="Afficher l’image source">
          <a:extLst>
            <a:ext uri="{FF2B5EF4-FFF2-40B4-BE49-F238E27FC236}">
              <a16:creationId xmlns:a16="http://schemas.microsoft.com/office/drawing/2014/main" xmlns="" id="{00000000-0008-0000-0100-0000E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25568" y="10467022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227" name="Image 16">
          <a:extLst>
            <a:ext uri="{FF2B5EF4-FFF2-40B4-BE49-F238E27FC236}">
              <a16:creationId xmlns:a16="http://schemas.microsoft.com/office/drawing/2014/main" xmlns="" id="{00000000-0008-0000-0100-0000E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0774" y="10425277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251" name="Image 15">
          <a:extLst>
            <a:ext uri="{FF2B5EF4-FFF2-40B4-BE49-F238E27FC236}">
              <a16:creationId xmlns:a16="http://schemas.microsoft.com/office/drawing/2014/main" xmlns="" id="{00000000-0008-0000-0100-0000F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255" name="Image 254" descr="Afficher l’image source">
          <a:extLst>
            <a:ext uri="{FF2B5EF4-FFF2-40B4-BE49-F238E27FC236}">
              <a16:creationId xmlns:a16="http://schemas.microsoft.com/office/drawing/2014/main" xmlns="" id="{00000000-0008-0000-0100-0000F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264" name="Image 16">
          <a:extLst>
            <a:ext uri="{FF2B5EF4-FFF2-40B4-BE49-F238E27FC236}">
              <a16:creationId xmlns:a16="http://schemas.microsoft.com/office/drawing/2014/main" xmlns="" id="{00000000-0008-0000-0100-00000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0774" y="1042527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298" name="Image 15">
          <a:extLst>
            <a:ext uri="{FF2B5EF4-FFF2-40B4-BE49-F238E27FC236}">
              <a16:creationId xmlns:a16="http://schemas.microsoft.com/office/drawing/2014/main" xmlns="" id="{00000000-0008-0000-0100-00002A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28" name="Image 327" descr="Afficher l’image source">
          <a:extLst>
            <a:ext uri="{FF2B5EF4-FFF2-40B4-BE49-F238E27FC236}">
              <a16:creationId xmlns:a16="http://schemas.microsoft.com/office/drawing/2014/main" xmlns="" id="{00000000-0008-0000-0100-00004801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74" name="Image 16">
          <a:extLst>
            <a:ext uri="{FF2B5EF4-FFF2-40B4-BE49-F238E27FC236}">
              <a16:creationId xmlns:a16="http://schemas.microsoft.com/office/drawing/2014/main" xmlns="" id="{00000000-0008-0000-0100-00007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08374" y="1089962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543" name="Image 542">
          <a:extLst>
            <a:ext uri="{FF2B5EF4-FFF2-40B4-BE49-F238E27FC236}">
              <a16:creationId xmlns:a16="http://schemas.microsoft.com/office/drawing/2014/main" xmlns="" id="{00000000-0008-0000-0100-00001F020000}"/>
            </a:ext>
          </a:extLst>
        </xdr:cNvPr>
        <xdr:cNvPicPr>
          <a:picLocks noChangeAspect="1"/>
        </xdr:cNvPicPr>
      </xdr:nvPicPr>
      <xdr:blipFill>
        <a:blip xmlns:r="http://schemas.openxmlformats.org/officeDocument/2006/relationships" r:embed="rId18" cstate="print"/>
        <a:stretch>
          <a:fillRect/>
        </a:stretch>
      </xdr:blipFill>
      <xdr:spPr>
        <a:xfrm>
          <a:off x="16306800" y="1131570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415" name="Image 414">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18" cstate="print"/>
        <a:stretch>
          <a:fillRect/>
        </a:stretch>
      </xdr:blipFill>
      <xdr:spPr>
        <a:xfrm>
          <a:off x="16363950" y="2489835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418" name="Image 417">
          <a:extLst>
            <a:ext uri="{FF2B5EF4-FFF2-40B4-BE49-F238E27FC236}">
              <a16:creationId xmlns:a16="http://schemas.microsoft.com/office/drawing/2014/main" xmlns="" id="{00000000-0008-0000-0100-0000A2010000}"/>
            </a:ext>
          </a:extLst>
        </xdr:cNvPr>
        <xdr:cNvPicPr>
          <a:picLocks noChangeAspect="1"/>
        </xdr:cNvPicPr>
      </xdr:nvPicPr>
      <xdr:blipFill>
        <a:blip xmlns:r="http://schemas.openxmlformats.org/officeDocument/2006/relationships" r:embed="rId18" cstate="print"/>
        <a:stretch>
          <a:fillRect/>
        </a:stretch>
      </xdr:blipFill>
      <xdr:spPr>
        <a:xfrm>
          <a:off x="16344900" y="3810000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419" name="Image 418">
          <a:extLst>
            <a:ext uri="{FF2B5EF4-FFF2-40B4-BE49-F238E27FC236}">
              <a16:creationId xmlns:a16="http://schemas.microsoft.com/office/drawing/2014/main" xmlns="" id="{00000000-0008-0000-0100-0000A3010000}"/>
            </a:ext>
          </a:extLst>
        </xdr:cNvPr>
        <xdr:cNvPicPr>
          <a:picLocks noChangeAspect="1"/>
        </xdr:cNvPicPr>
      </xdr:nvPicPr>
      <xdr:blipFill>
        <a:blip xmlns:r="http://schemas.openxmlformats.org/officeDocument/2006/relationships" r:embed="rId18" cstate="print"/>
        <a:stretch>
          <a:fillRect/>
        </a:stretch>
      </xdr:blipFill>
      <xdr:spPr>
        <a:xfrm>
          <a:off x="16325850" y="5135880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422" name="Image 421">
          <a:extLst>
            <a:ext uri="{FF2B5EF4-FFF2-40B4-BE49-F238E27FC236}">
              <a16:creationId xmlns:a16="http://schemas.microsoft.com/office/drawing/2014/main" xmlns="" id="{00000000-0008-0000-0100-0000A6010000}"/>
            </a:ext>
          </a:extLst>
        </xdr:cNvPr>
        <xdr:cNvPicPr>
          <a:picLocks noChangeAspect="1"/>
        </xdr:cNvPicPr>
      </xdr:nvPicPr>
      <xdr:blipFill>
        <a:blip xmlns:r="http://schemas.openxmlformats.org/officeDocument/2006/relationships" r:embed="rId18" cstate="print"/>
        <a:stretch>
          <a:fillRect/>
        </a:stretch>
      </xdr:blipFill>
      <xdr:spPr>
        <a:xfrm>
          <a:off x="16306800" y="6463665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423" name="Image 422">
          <a:extLst>
            <a:ext uri="{FF2B5EF4-FFF2-40B4-BE49-F238E27FC236}">
              <a16:creationId xmlns:a16="http://schemas.microsoft.com/office/drawing/2014/main" xmlns="" id="{00000000-0008-0000-0100-0000A7010000}"/>
            </a:ext>
          </a:extLst>
        </xdr:cNvPr>
        <xdr:cNvPicPr>
          <a:picLocks noChangeAspect="1"/>
        </xdr:cNvPicPr>
      </xdr:nvPicPr>
      <xdr:blipFill>
        <a:blip xmlns:r="http://schemas.openxmlformats.org/officeDocument/2006/relationships" r:embed="rId18" cstate="print"/>
        <a:stretch>
          <a:fillRect/>
        </a:stretch>
      </xdr:blipFill>
      <xdr:spPr>
        <a:xfrm>
          <a:off x="16325850" y="7814310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424" name="Image 423">
          <a:extLst>
            <a:ext uri="{FF2B5EF4-FFF2-40B4-BE49-F238E27FC236}">
              <a16:creationId xmlns:a16="http://schemas.microsoft.com/office/drawing/2014/main" xmlns="" id="{00000000-0008-0000-0100-0000A8010000}"/>
            </a:ext>
          </a:extLst>
        </xdr:cNvPr>
        <xdr:cNvPicPr>
          <a:picLocks noChangeAspect="1"/>
        </xdr:cNvPicPr>
      </xdr:nvPicPr>
      <xdr:blipFill>
        <a:blip xmlns:r="http://schemas.openxmlformats.org/officeDocument/2006/relationships" r:embed="rId18" cstate="print"/>
        <a:stretch>
          <a:fillRect/>
        </a:stretch>
      </xdr:blipFill>
      <xdr:spPr>
        <a:xfrm>
          <a:off x="16344900" y="9157335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425" name="Image 424">
          <a:extLst>
            <a:ext uri="{FF2B5EF4-FFF2-40B4-BE49-F238E27FC236}">
              <a16:creationId xmlns:a16="http://schemas.microsoft.com/office/drawing/2014/main" xmlns="" id="{00000000-0008-0000-0100-0000A9010000}"/>
            </a:ext>
          </a:extLst>
        </xdr:cNvPr>
        <xdr:cNvPicPr>
          <a:picLocks noChangeAspect="1"/>
        </xdr:cNvPicPr>
      </xdr:nvPicPr>
      <xdr:blipFill>
        <a:blip xmlns:r="http://schemas.openxmlformats.org/officeDocument/2006/relationships" r:embed="rId18" cstate="print"/>
        <a:stretch>
          <a:fillRect/>
        </a:stretch>
      </xdr:blipFill>
      <xdr:spPr>
        <a:xfrm>
          <a:off x="16268700" y="10504170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426" name="Image 425">
          <a:extLst>
            <a:ext uri="{FF2B5EF4-FFF2-40B4-BE49-F238E27FC236}">
              <a16:creationId xmlns:a16="http://schemas.microsoft.com/office/drawing/2014/main" xmlns="" id="{00000000-0008-0000-0100-0000AA010000}"/>
            </a:ext>
          </a:extLst>
        </xdr:cNvPr>
        <xdr:cNvPicPr>
          <a:picLocks noChangeAspect="1"/>
        </xdr:cNvPicPr>
      </xdr:nvPicPr>
      <xdr:blipFill>
        <a:blip xmlns:r="http://schemas.openxmlformats.org/officeDocument/2006/relationships" r:embed="rId19" cstate="print"/>
        <a:stretch>
          <a:fillRect/>
        </a:stretch>
      </xdr:blipFill>
      <xdr:spPr>
        <a:xfrm>
          <a:off x="1085850" y="112699800"/>
          <a:ext cx="914400" cy="60849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29" name="Image 28">
          <a:extLst>
            <a:ext uri="{FF2B5EF4-FFF2-40B4-BE49-F238E27FC236}">
              <a16:creationId xmlns:a16="http://schemas.microsoft.com/office/drawing/2014/main" xmlns="" id="{8E1C93E4-7E07-464B-B1FF-67F091B353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382000" y="111747300"/>
          <a:ext cx="3317637" cy="2945128"/>
        </a:xfrm>
        <a:prstGeom prst="rect">
          <a:avLst/>
        </a:prstGeom>
      </xdr:spPr>
    </xdr:pic>
    <xdr:clientData/>
  </xdr:twoCellAnchor>
  <xdr:oneCellAnchor>
    <xdr:from>
      <xdr:col>7</xdr:col>
      <xdr:colOff>0</xdr:colOff>
      <xdr:row>214</xdr:row>
      <xdr:rowOff>0</xdr:rowOff>
    </xdr:from>
    <xdr:ext cx="557924" cy="700797"/>
    <xdr:pic>
      <xdr:nvPicPr>
        <xdr:cNvPr id="601" name="Image 600">
          <a:extLst>
            <a:ext uri="{FF2B5EF4-FFF2-40B4-BE49-F238E27FC236}">
              <a16:creationId xmlns:a16="http://schemas.microsoft.com/office/drawing/2014/main" xmlns="" id="{9A78BFC8-8929-435D-9FBC-F651043304D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109689900"/>
          <a:ext cx="557924" cy="700797"/>
        </a:xfrm>
        <a:prstGeom prst="rect">
          <a:avLst/>
        </a:prstGeom>
      </xdr:spPr>
    </xdr:pic>
    <xdr:clientData/>
  </xdr:oneCellAnchor>
  <xdr:oneCellAnchor>
    <xdr:from>
      <xdr:col>9</xdr:col>
      <xdr:colOff>0</xdr:colOff>
      <xdr:row>214</xdr:row>
      <xdr:rowOff>0</xdr:rowOff>
    </xdr:from>
    <xdr:ext cx="557924" cy="700797"/>
    <xdr:pic>
      <xdr:nvPicPr>
        <xdr:cNvPr id="602" name="Image 601">
          <a:extLst>
            <a:ext uri="{FF2B5EF4-FFF2-40B4-BE49-F238E27FC236}">
              <a16:creationId xmlns:a16="http://schemas.microsoft.com/office/drawing/2014/main" xmlns="" id="{A8DA55FB-31B1-473D-882F-2210E68E00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109689900"/>
          <a:ext cx="557924" cy="700797"/>
        </a:xfrm>
        <a:prstGeom prst="rect">
          <a:avLst/>
        </a:prstGeom>
      </xdr:spPr>
    </xdr:pic>
    <xdr:clientData/>
  </xdr:oneCellAnchor>
  <xdr:oneCellAnchor>
    <xdr:from>
      <xdr:col>7</xdr:col>
      <xdr:colOff>0</xdr:colOff>
      <xdr:row>217</xdr:row>
      <xdr:rowOff>0</xdr:rowOff>
    </xdr:from>
    <xdr:ext cx="557924" cy="700797"/>
    <xdr:pic>
      <xdr:nvPicPr>
        <xdr:cNvPr id="603" name="Image 602">
          <a:extLst>
            <a:ext uri="{FF2B5EF4-FFF2-40B4-BE49-F238E27FC236}">
              <a16:creationId xmlns:a16="http://schemas.microsoft.com/office/drawing/2014/main" xmlns="" id="{F5434E98-E210-48F1-A223-544E67E9A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111613950"/>
          <a:ext cx="557924" cy="700797"/>
        </a:xfrm>
        <a:prstGeom prst="rect">
          <a:avLst/>
        </a:prstGeom>
      </xdr:spPr>
    </xdr:pic>
    <xdr:clientData/>
  </xdr:oneCellAnchor>
  <xdr:oneCellAnchor>
    <xdr:from>
      <xdr:col>3</xdr:col>
      <xdr:colOff>0</xdr:colOff>
      <xdr:row>217</xdr:row>
      <xdr:rowOff>0</xdr:rowOff>
    </xdr:from>
    <xdr:ext cx="557924" cy="700797"/>
    <xdr:pic>
      <xdr:nvPicPr>
        <xdr:cNvPr id="605" name="Image 604">
          <a:extLst>
            <a:ext uri="{FF2B5EF4-FFF2-40B4-BE49-F238E27FC236}">
              <a16:creationId xmlns:a16="http://schemas.microsoft.com/office/drawing/2014/main" xmlns="" id="{B07DE7CD-1933-4EEB-8A34-5D57B00A16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52950" y="111613950"/>
          <a:ext cx="557924" cy="700797"/>
        </a:xfrm>
        <a:prstGeom prst="rect">
          <a:avLst/>
        </a:prstGeom>
      </xdr:spPr>
    </xdr:pic>
    <xdr:clientData/>
  </xdr:oneCellAnchor>
  <xdr:oneCellAnchor>
    <xdr:from>
      <xdr:col>1</xdr:col>
      <xdr:colOff>0</xdr:colOff>
      <xdr:row>217</xdr:row>
      <xdr:rowOff>0</xdr:rowOff>
    </xdr:from>
    <xdr:ext cx="557924" cy="700797"/>
    <xdr:pic>
      <xdr:nvPicPr>
        <xdr:cNvPr id="606" name="Image 605">
          <a:extLst>
            <a:ext uri="{FF2B5EF4-FFF2-40B4-BE49-F238E27FC236}">
              <a16:creationId xmlns:a16="http://schemas.microsoft.com/office/drawing/2014/main" xmlns="" id="{D0DD07F2-139C-498E-8BAF-E9065B99C7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111613950"/>
          <a:ext cx="557924" cy="700797"/>
        </a:xfrm>
        <a:prstGeom prst="rect">
          <a:avLst/>
        </a:prstGeom>
      </xdr:spPr>
    </xdr:pic>
    <xdr:clientData/>
  </xdr:oneCellAnchor>
  <xdr:oneCellAnchor>
    <xdr:from>
      <xdr:col>3</xdr:col>
      <xdr:colOff>0</xdr:colOff>
      <xdr:row>220</xdr:row>
      <xdr:rowOff>0</xdr:rowOff>
    </xdr:from>
    <xdr:ext cx="557924" cy="700797"/>
    <xdr:pic>
      <xdr:nvPicPr>
        <xdr:cNvPr id="607" name="Image 606">
          <a:extLst>
            <a:ext uri="{FF2B5EF4-FFF2-40B4-BE49-F238E27FC236}">
              <a16:creationId xmlns:a16="http://schemas.microsoft.com/office/drawing/2014/main" xmlns="" id="{21556A28-F64F-4AC6-AAAF-73A39810900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52950" y="113423700"/>
          <a:ext cx="557924" cy="700797"/>
        </a:xfrm>
        <a:prstGeom prst="rect">
          <a:avLst/>
        </a:prstGeom>
      </xdr:spPr>
    </xdr:pic>
    <xdr:clientData/>
  </xdr:oneCellAnchor>
  <xdr:twoCellAnchor editAs="oneCell">
    <xdr:from>
      <xdr:col>1</xdr:col>
      <xdr:colOff>971550</xdr:colOff>
      <xdr:row>20</xdr:row>
      <xdr:rowOff>57150</xdr:rowOff>
    </xdr:from>
    <xdr:to>
      <xdr:col>1</xdr:col>
      <xdr:colOff>2762250</xdr:colOff>
      <xdr:row>23</xdr:row>
      <xdr:rowOff>108016</xdr:rowOff>
    </xdr:to>
    <xdr:pic>
      <xdr:nvPicPr>
        <xdr:cNvPr id="17" name="Image 16">
          <a:extLst>
            <a:ext uri="{FF2B5EF4-FFF2-40B4-BE49-F238E27FC236}">
              <a16:creationId xmlns:a16="http://schemas.microsoft.com/office/drawing/2014/main" xmlns="" id="{CD35AB26-B6A2-418E-982E-E38E2CE8D25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752600" y="13677900"/>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285750</xdr:rowOff>
    </xdr:from>
    <xdr:to>
      <xdr:col>9</xdr:col>
      <xdr:colOff>3000160</xdr:colOff>
      <xdr:row>102</xdr:row>
      <xdr:rowOff>533195</xdr:rowOff>
    </xdr:to>
    <xdr:pic>
      <xdr:nvPicPr>
        <xdr:cNvPr id="40" name="Image 39">
          <a:extLst>
            <a:ext uri="{FF2B5EF4-FFF2-40B4-BE49-F238E27FC236}">
              <a16:creationId xmlns:a16="http://schemas.microsoft.com/office/drawing/2014/main" xmlns="" id="{253BAF74-6A48-DBAC-5A87-3414FFDAC9EE}"/>
            </a:ext>
          </a:extLst>
        </xdr:cNvPr>
        <xdr:cNvPicPr>
          <a:picLocks noChangeAspect="1"/>
        </xdr:cNvPicPr>
      </xdr:nvPicPr>
      <xdr:blipFill>
        <a:blip xmlns:r="http://schemas.openxmlformats.org/officeDocument/2006/relationships" r:embed="rId22" cstate="print"/>
        <a:stretch>
          <a:fillRect/>
        </a:stretch>
      </xdr:blipFill>
      <xdr:spPr>
        <a:xfrm>
          <a:off x="16554450" y="66922650"/>
          <a:ext cx="2314360" cy="1638095"/>
        </a:xfrm>
        <a:prstGeom prst="rect">
          <a:avLst/>
        </a:prstGeom>
      </xdr:spPr>
    </xdr:pic>
    <xdr:clientData/>
  </xdr:twoCellAnchor>
  <xdr:twoCellAnchor editAs="oneCell">
    <xdr:from>
      <xdr:col>9</xdr:col>
      <xdr:colOff>19050</xdr:colOff>
      <xdr:row>111</xdr:row>
      <xdr:rowOff>993596</xdr:rowOff>
    </xdr:from>
    <xdr:to>
      <xdr:col>9</xdr:col>
      <xdr:colOff>914400</xdr:colOff>
      <xdr:row>114</xdr:row>
      <xdr:rowOff>29657</xdr:rowOff>
    </xdr:to>
    <xdr:pic>
      <xdr:nvPicPr>
        <xdr:cNvPr id="41" name="Image 40">
          <a:extLst>
            <a:ext uri="{FF2B5EF4-FFF2-40B4-BE49-F238E27FC236}">
              <a16:creationId xmlns:a16="http://schemas.microsoft.com/office/drawing/2014/main" xmlns="" id="{C51A3FB0-6199-E6CB-75C7-07F99124F17C}"/>
            </a:ext>
          </a:extLst>
        </xdr:cNvPr>
        <xdr:cNvPicPr>
          <a:picLocks noChangeAspect="1"/>
        </xdr:cNvPicPr>
      </xdr:nvPicPr>
      <xdr:blipFill>
        <a:blip xmlns:r="http://schemas.openxmlformats.org/officeDocument/2006/relationships" r:embed="rId23" cstate="print"/>
        <a:stretch>
          <a:fillRect/>
        </a:stretch>
      </xdr:blipFill>
      <xdr:spPr>
        <a:xfrm>
          <a:off x="15887700" y="74012246"/>
          <a:ext cx="895350" cy="960111"/>
        </a:xfrm>
        <a:prstGeom prst="rect">
          <a:avLst/>
        </a:prstGeom>
      </xdr:spPr>
    </xdr:pic>
    <xdr:clientData/>
  </xdr:twoCellAnchor>
  <xdr:twoCellAnchor editAs="oneCell">
    <xdr:from>
      <xdr:col>9</xdr:col>
      <xdr:colOff>2667000</xdr:colOff>
      <xdr:row>108</xdr:row>
      <xdr:rowOff>990600</xdr:rowOff>
    </xdr:from>
    <xdr:to>
      <xdr:col>9</xdr:col>
      <xdr:colOff>3562350</xdr:colOff>
      <xdr:row>111</xdr:row>
      <xdr:rowOff>140961</xdr:rowOff>
    </xdr:to>
    <xdr:pic>
      <xdr:nvPicPr>
        <xdr:cNvPr id="42" name="Image 41">
          <a:extLst>
            <a:ext uri="{FF2B5EF4-FFF2-40B4-BE49-F238E27FC236}">
              <a16:creationId xmlns:a16="http://schemas.microsoft.com/office/drawing/2014/main" xmlns="" id="{0864490E-EE5A-43C0-B45B-0599133E85D6}"/>
            </a:ext>
          </a:extLst>
        </xdr:cNvPr>
        <xdr:cNvPicPr>
          <a:picLocks noChangeAspect="1"/>
        </xdr:cNvPicPr>
      </xdr:nvPicPr>
      <xdr:blipFill>
        <a:blip xmlns:r="http://schemas.openxmlformats.org/officeDocument/2006/relationships" r:embed="rId23" cstate="print"/>
        <a:stretch>
          <a:fillRect/>
        </a:stretch>
      </xdr:blipFill>
      <xdr:spPr>
        <a:xfrm>
          <a:off x="18535650" y="72199500"/>
          <a:ext cx="895350" cy="960111"/>
        </a:xfrm>
        <a:prstGeom prst="rect">
          <a:avLst/>
        </a:prstGeom>
      </xdr:spPr>
    </xdr:pic>
    <xdr:clientData/>
  </xdr:twoCellAnchor>
  <xdr:twoCellAnchor editAs="oneCell">
    <xdr:from>
      <xdr:col>9</xdr:col>
      <xdr:colOff>2667000</xdr:colOff>
      <xdr:row>114</xdr:row>
      <xdr:rowOff>742950</xdr:rowOff>
    </xdr:from>
    <xdr:to>
      <xdr:col>9</xdr:col>
      <xdr:colOff>3562350</xdr:colOff>
      <xdr:row>116</xdr:row>
      <xdr:rowOff>521961</xdr:rowOff>
    </xdr:to>
    <xdr:pic>
      <xdr:nvPicPr>
        <xdr:cNvPr id="56" name="Image 55">
          <a:extLst>
            <a:ext uri="{FF2B5EF4-FFF2-40B4-BE49-F238E27FC236}">
              <a16:creationId xmlns:a16="http://schemas.microsoft.com/office/drawing/2014/main" xmlns="" id="{41EEFE90-DC34-4D2C-9ED9-273276DEAE63}"/>
            </a:ext>
          </a:extLst>
        </xdr:cNvPr>
        <xdr:cNvPicPr>
          <a:picLocks noChangeAspect="1"/>
        </xdr:cNvPicPr>
      </xdr:nvPicPr>
      <xdr:blipFill>
        <a:blip xmlns:r="http://schemas.openxmlformats.org/officeDocument/2006/relationships" r:embed="rId23" cstate="print"/>
        <a:stretch>
          <a:fillRect/>
        </a:stretch>
      </xdr:blipFill>
      <xdr:spPr>
        <a:xfrm>
          <a:off x="18535650" y="75685650"/>
          <a:ext cx="895350" cy="960111"/>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456" name="Image 455">
          <a:extLst>
            <a:ext uri="{FF2B5EF4-FFF2-40B4-BE49-F238E27FC236}">
              <a16:creationId xmlns:a16="http://schemas.microsoft.com/office/drawing/2014/main" xmlns="" id="{99BC7E99-2864-4778-854C-0C2AD88849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15982950"/>
          <a:ext cx="646824" cy="694450"/>
        </a:xfrm>
        <a:prstGeom prst="rect">
          <a:avLst/>
        </a:prstGeom>
      </xdr:spPr>
    </xdr:pic>
    <xdr:clientData/>
  </xdr:twoCellAnchor>
  <xdr:twoCellAnchor editAs="oneCell">
    <xdr:from>
      <xdr:col>1</xdr:col>
      <xdr:colOff>38100</xdr:colOff>
      <xdr:row>28</xdr:row>
      <xdr:rowOff>476250</xdr:rowOff>
    </xdr:from>
    <xdr:to>
      <xdr:col>1</xdr:col>
      <xdr:colOff>684924</xdr:colOff>
      <xdr:row>28</xdr:row>
      <xdr:rowOff>1170700</xdr:rowOff>
    </xdr:to>
    <xdr:pic>
      <xdr:nvPicPr>
        <xdr:cNvPr id="458" name="Image 457">
          <a:extLst>
            <a:ext uri="{FF2B5EF4-FFF2-40B4-BE49-F238E27FC236}">
              <a16:creationId xmlns:a16="http://schemas.microsoft.com/office/drawing/2014/main" xmlns="" id="{5E72FCEA-2C5C-421E-B392-3A8744B0B0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19150" y="1838325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460" name="Image 459">
          <a:extLst>
            <a:ext uri="{FF2B5EF4-FFF2-40B4-BE49-F238E27FC236}">
              <a16:creationId xmlns:a16="http://schemas.microsoft.com/office/drawing/2014/main" xmlns="" id="{19548F11-E66C-404E-8775-1094C0F9D62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197167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461" name="Image 460">
          <a:extLst>
            <a:ext uri="{FF2B5EF4-FFF2-40B4-BE49-F238E27FC236}">
              <a16:creationId xmlns:a16="http://schemas.microsoft.com/office/drawing/2014/main" xmlns="" id="{DE5657F6-939E-42FC-8A9D-73769EAF9C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463" name="Image 462">
          <a:extLst>
            <a:ext uri="{FF2B5EF4-FFF2-40B4-BE49-F238E27FC236}">
              <a16:creationId xmlns:a16="http://schemas.microsoft.com/office/drawing/2014/main" xmlns="" id="{272002A9-0277-48B2-A557-B2733C5A3B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478" name="Image 477">
          <a:extLst>
            <a:ext uri="{FF2B5EF4-FFF2-40B4-BE49-F238E27FC236}">
              <a16:creationId xmlns:a16="http://schemas.microsoft.com/office/drawing/2014/main" xmlns="" id="{71766E81-660E-462E-A732-F2ED8915C3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1790700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481" name="Image 480">
          <a:extLst>
            <a:ext uri="{FF2B5EF4-FFF2-40B4-BE49-F238E27FC236}">
              <a16:creationId xmlns:a16="http://schemas.microsoft.com/office/drawing/2014/main" xmlns="" id="{00255DF6-1C22-4C98-83FA-8B0C9DC5EA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19716750"/>
          <a:ext cx="646824" cy="694450"/>
        </a:xfrm>
        <a:prstGeom prst="rect">
          <a:avLst/>
        </a:prstGeom>
      </xdr:spPr>
    </xdr:pic>
    <xdr:clientData/>
  </xdr:twoCellAnchor>
  <xdr:twoCellAnchor editAs="oneCell">
    <xdr:from>
      <xdr:col>5</xdr:col>
      <xdr:colOff>171450</xdr:colOff>
      <xdr:row>28</xdr:row>
      <xdr:rowOff>590550</xdr:rowOff>
    </xdr:from>
    <xdr:to>
      <xdr:col>5</xdr:col>
      <xdr:colOff>818274</xdr:colOff>
      <xdr:row>29</xdr:row>
      <xdr:rowOff>27700</xdr:rowOff>
    </xdr:to>
    <xdr:pic>
      <xdr:nvPicPr>
        <xdr:cNvPr id="482" name="Image 481">
          <a:extLst>
            <a:ext uri="{FF2B5EF4-FFF2-40B4-BE49-F238E27FC236}">
              <a16:creationId xmlns:a16="http://schemas.microsoft.com/office/drawing/2014/main" xmlns="" id="{A2C3C0A4-E110-4F7F-B0CB-EAF5F99F6CD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496300" y="18497550"/>
          <a:ext cx="646824" cy="694450"/>
        </a:xfrm>
        <a:prstGeom prst="rect">
          <a:avLst/>
        </a:prstGeom>
      </xdr:spPr>
    </xdr:pic>
    <xdr:clientData/>
  </xdr:twoCellAnchor>
  <xdr:twoCellAnchor editAs="oneCell">
    <xdr:from>
      <xdr:col>5</xdr:col>
      <xdr:colOff>0</xdr:colOff>
      <xdr:row>31</xdr:row>
      <xdr:rowOff>0</xdr:rowOff>
    </xdr:from>
    <xdr:to>
      <xdr:col>5</xdr:col>
      <xdr:colOff>646824</xdr:colOff>
      <xdr:row>31</xdr:row>
      <xdr:rowOff>694450</xdr:rowOff>
    </xdr:to>
    <xdr:pic>
      <xdr:nvPicPr>
        <xdr:cNvPr id="485" name="Image 484">
          <a:extLst>
            <a:ext uri="{FF2B5EF4-FFF2-40B4-BE49-F238E27FC236}">
              <a16:creationId xmlns:a16="http://schemas.microsoft.com/office/drawing/2014/main" xmlns="" id="{6AE130AA-4F79-41B3-AD51-A2B171F973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1971675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489" name="Image 488">
          <a:extLst>
            <a:ext uri="{FF2B5EF4-FFF2-40B4-BE49-F238E27FC236}">
              <a16:creationId xmlns:a16="http://schemas.microsoft.com/office/drawing/2014/main" xmlns="" id="{870A6666-9509-4FD9-B99C-1EAFA1AD82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490" name="Image 489">
          <a:extLst>
            <a:ext uri="{FF2B5EF4-FFF2-40B4-BE49-F238E27FC236}">
              <a16:creationId xmlns:a16="http://schemas.microsoft.com/office/drawing/2014/main" xmlns="" id="{CD027FD6-786E-4DA0-A8A2-E06E5D6A858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491" name="Image 490">
          <a:extLst>
            <a:ext uri="{FF2B5EF4-FFF2-40B4-BE49-F238E27FC236}">
              <a16:creationId xmlns:a16="http://schemas.microsoft.com/office/drawing/2014/main" xmlns="" id="{280EDA6B-8EDC-46AB-9A50-790CA4E128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29184600"/>
          <a:ext cx="646824" cy="694450"/>
        </a:xfrm>
        <a:prstGeom prst="rect">
          <a:avLst/>
        </a:prstGeom>
      </xdr:spPr>
    </xdr:pic>
    <xdr:clientData/>
  </xdr:twoCellAnchor>
  <xdr:twoCellAnchor editAs="oneCell">
    <xdr:from>
      <xdr:col>5</xdr:col>
      <xdr:colOff>19050</xdr:colOff>
      <xdr:row>50</xdr:row>
      <xdr:rowOff>38100</xdr:rowOff>
    </xdr:from>
    <xdr:to>
      <xdr:col>5</xdr:col>
      <xdr:colOff>665874</xdr:colOff>
      <xdr:row>51</xdr:row>
      <xdr:rowOff>561100</xdr:rowOff>
    </xdr:to>
    <xdr:pic>
      <xdr:nvPicPr>
        <xdr:cNvPr id="496" name="Image 495">
          <a:extLst>
            <a:ext uri="{FF2B5EF4-FFF2-40B4-BE49-F238E27FC236}">
              <a16:creationId xmlns:a16="http://schemas.microsoft.com/office/drawing/2014/main" xmlns="" id="{05B39AA0-4615-406B-A80A-628586D05C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3278505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497" name="Image 496">
          <a:extLst>
            <a:ext uri="{FF2B5EF4-FFF2-40B4-BE49-F238E27FC236}">
              <a16:creationId xmlns:a16="http://schemas.microsoft.com/office/drawing/2014/main" xmlns="" id="{0257620C-9ACD-4669-866C-C4166C8F3AE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3291840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501" name="Image 500">
          <a:extLst>
            <a:ext uri="{FF2B5EF4-FFF2-40B4-BE49-F238E27FC236}">
              <a16:creationId xmlns:a16="http://schemas.microsoft.com/office/drawing/2014/main" xmlns="" id="{5EF2DC3D-881D-4093-BE24-39037BC67D7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3110865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502" name="Image 501">
          <a:extLst>
            <a:ext uri="{FF2B5EF4-FFF2-40B4-BE49-F238E27FC236}">
              <a16:creationId xmlns:a16="http://schemas.microsoft.com/office/drawing/2014/main" xmlns="" id="{EC212056-35E0-42DB-87DE-492AD93B79F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31108650"/>
          <a:ext cx="646824" cy="694450"/>
        </a:xfrm>
        <a:prstGeom prst="rect">
          <a:avLst/>
        </a:prstGeom>
      </xdr:spPr>
    </xdr:pic>
    <xdr:clientData/>
  </xdr:twoCellAnchor>
  <xdr:twoCellAnchor editAs="oneCell">
    <xdr:from>
      <xdr:col>5</xdr:col>
      <xdr:colOff>0</xdr:colOff>
      <xdr:row>47</xdr:row>
      <xdr:rowOff>76200</xdr:rowOff>
    </xdr:from>
    <xdr:to>
      <xdr:col>5</xdr:col>
      <xdr:colOff>646824</xdr:colOff>
      <xdr:row>48</xdr:row>
      <xdr:rowOff>599200</xdr:rowOff>
    </xdr:to>
    <xdr:pic>
      <xdr:nvPicPr>
        <xdr:cNvPr id="503" name="Image 502">
          <a:extLst>
            <a:ext uri="{FF2B5EF4-FFF2-40B4-BE49-F238E27FC236}">
              <a16:creationId xmlns:a16="http://schemas.microsoft.com/office/drawing/2014/main" xmlns="" id="{E6D3D13A-7459-4BD2-87AC-0C43FA2849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31013400"/>
          <a:ext cx="646824" cy="694450"/>
        </a:xfrm>
        <a:prstGeom prst="rect">
          <a:avLst/>
        </a:prstGeom>
      </xdr:spPr>
    </xdr:pic>
    <xdr:clientData/>
  </xdr:twoCellAnchor>
  <xdr:twoCellAnchor editAs="oneCell">
    <xdr:from>
      <xdr:col>9</xdr:col>
      <xdr:colOff>0</xdr:colOff>
      <xdr:row>48</xdr:row>
      <xdr:rowOff>0</xdr:rowOff>
    </xdr:from>
    <xdr:to>
      <xdr:col>9</xdr:col>
      <xdr:colOff>646824</xdr:colOff>
      <xdr:row>48</xdr:row>
      <xdr:rowOff>694450</xdr:rowOff>
    </xdr:to>
    <xdr:pic>
      <xdr:nvPicPr>
        <xdr:cNvPr id="85" name="Image 84">
          <a:extLst>
            <a:ext uri="{FF2B5EF4-FFF2-40B4-BE49-F238E27FC236}">
              <a16:creationId xmlns:a16="http://schemas.microsoft.com/office/drawing/2014/main" xmlns="" id="{879CDE74-37AA-4BC9-8FFA-AFD36C76C4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3110865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89" name="Image 88">
          <a:extLst>
            <a:ext uri="{FF2B5EF4-FFF2-40B4-BE49-F238E27FC236}">
              <a16:creationId xmlns:a16="http://schemas.microsoft.com/office/drawing/2014/main" xmlns="" id="{E88B155D-95F1-4FEE-B22B-6E3CB9541D8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52950" y="4250055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512" name="Image 511">
          <a:extLst>
            <a:ext uri="{FF2B5EF4-FFF2-40B4-BE49-F238E27FC236}">
              <a16:creationId xmlns:a16="http://schemas.microsoft.com/office/drawing/2014/main" xmlns="" id="{76B99116-E73D-4344-8622-B9A8D4C25F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425005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513" name="Image 512">
          <a:extLst>
            <a:ext uri="{FF2B5EF4-FFF2-40B4-BE49-F238E27FC236}">
              <a16:creationId xmlns:a16="http://schemas.microsoft.com/office/drawing/2014/main" xmlns="" id="{B4264CA3-6345-428D-9F1B-72B6C41F4BA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42500550"/>
          <a:ext cx="646824" cy="694450"/>
        </a:xfrm>
        <a:prstGeom prst="rect">
          <a:avLst/>
        </a:prstGeom>
      </xdr:spPr>
    </xdr:pic>
    <xdr:clientData/>
  </xdr:twoCellAnchor>
  <xdr:twoCellAnchor editAs="oneCell">
    <xdr:from>
      <xdr:col>8</xdr:col>
      <xdr:colOff>133350</xdr:colOff>
      <xdr:row>64</xdr:row>
      <xdr:rowOff>171450</xdr:rowOff>
    </xdr:from>
    <xdr:to>
      <xdr:col>9</xdr:col>
      <xdr:colOff>589674</xdr:colOff>
      <xdr:row>65</xdr:row>
      <xdr:rowOff>503950</xdr:rowOff>
    </xdr:to>
    <xdr:pic>
      <xdr:nvPicPr>
        <xdr:cNvPr id="514" name="Image 513">
          <a:extLst>
            <a:ext uri="{FF2B5EF4-FFF2-40B4-BE49-F238E27FC236}">
              <a16:creationId xmlns:a16="http://schemas.microsoft.com/office/drawing/2014/main" xmlns="" id="{8D997A78-894B-47E7-ADE0-09968E5170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11500" y="4231005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515" name="Image 514">
          <a:extLst>
            <a:ext uri="{FF2B5EF4-FFF2-40B4-BE49-F238E27FC236}">
              <a16:creationId xmlns:a16="http://schemas.microsoft.com/office/drawing/2014/main" xmlns="" id="{D054C675-5284-4E4C-A389-21A0913C5E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444246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516" name="Image 515">
          <a:extLst>
            <a:ext uri="{FF2B5EF4-FFF2-40B4-BE49-F238E27FC236}">
              <a16:creationId xmlns:a16="http://schemas.microsoft.com/office/drawing/2014/main" xmlns="" id="{E32CD881-7A08-43DC-B2EB-4E41EAE2D1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517" name="Image 516">
          <a:extLst>
            <a:ext uri="{FF2B5EF4-FFF2-40B4-BE49-F238E27FC236}">
              <a16:creationId xmlns:a16="http://schemas.microsoft.com/office/drawing/2014/main" xmlns="" id="{6CAD79CA-39D2-4BE4-9D2E-A401DCAFFE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4623435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518" name="Image 517">
          <a:extLst>
            <a:ext uri="{FF2B5EF4-FFF2-40B4-BE49-F238E27FC236}">
              <a16:creationId xmlns:a16="http://schemas.microsoft.com/office/drawing/2014/main" xmlns="" id="{1B28CC03-9F4C-43C2-AB73-A7493304603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5574030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519" name="Image 518">
          <a:extLst>
            <a:ext uri="{FF2B5EF4-FFF2-40B4-BE49-F238E27FC236}">
              <a16:creationId xmlns:a16="http://schemas.microsoft.com/office/drawing/2014/main" xmlns="" id="{2DA0D765-BC28-488A-A2EF-14E3ACBF41F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5947410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520" name="Image 519">
          <a:extLst>
            <a:ext uri="{FF2B5EF4-FFF2-40B4-BE49-F238E27FC236}">
              <a16:creationId xmlns:a16="http://schemas.microsoft.com/office/drawing/2014/main" xmlns="" id="{D055DC16-4A02-4018-960E-E2BB82BBFE0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521" name="Image 520">
          <a:extLst>
            <a:ext uri="{FF2B5EF4-FFF2-40B4-BE49-F238E27FC236}">
              <a16:creationId xmlns:a16="http://schemas.microsoft.com/office/drawing/2014/main" xmlns="" id="{7FC08038-F74C-47A9-9D03-71E74359CFD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522" name="Image 521">
          <a:extLst>
            <a:ext uri="{FF2B5EF4-FFF2-40B4-BE49-F238E27FC236}">
              <a16:creationId xmlns:a16="http://schemas.microsoft.com/office/drawing/2014/main" xmlns="" id="{D4D7283C-49E6-4E83-93D6-D071C15188B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5947410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523" name="Image 522">
          <a:extLst>
            <a:ext uri="{FF2B5EF4-FFF2-40B4-BE49-F238E27FC236}">
              <a16:creationId xmlns:a16="http://schemas.microsoft.com/office/drawing/2014/main" xmlns="" id="{2529138C-17B9-4B05-BE1D-842E9C6A27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576643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524" name="Image 523">
          <a:extLst>
            <a:ext uri="{FF2B5EF4-FFF2-40B4-BE49-F238E27FC236}">
              <a16:creationId xmlns:a16="http://schemas.microsoft.com/office/drawing/2014/main" xmlns="" id="{6C93EF77-C9A1-4668-A302-745DC21E372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57664350"/>
          <a:ext cx="646824" cy="694450"/>
        </a:xfrm>
        <a:prstGeom prst="rect">
          <a:avLst/>
        </a:prstGeom>
      </xdr:spPr>
    </xdr:pic>
    <xdr:clientData/>
  </xdr:twoCellAnchor>
  <xdr:twoCellAnchor editAs="oneCell">
    <xdr:from>
      <xdr:col>3</xdr:col>
      <xdr:colOff>0</xdr:colOff>
      <xdr:row>88</xdr:row>
      <xdr:rowOff>0</xdr:rowOff>
    </xdr:from>
    <xdr:to>
      <xdr:col>3</xdr:col>
      <xdr:colOff>646824</xdr:colOff>
      <xdr:row>88</xdr:row>
      <xdr:rowOff>694450</xdr:rowOff>
    </xdr:to>
    <xdr:pic>
      <xdr:nvPicPr>
        <xdr:cNvPr id="525" name="Image 524">
          <a:extLst>
            <a:ext uri="{FF2B5EF4-FFF2-40B4-BE49-F238E27FC236}">
              <a16:creationId xmlns:a16="http://schemas.microsoft.com/office/drawing/2014/main" xmlns="" id="{5D401ED3-08E0-4F86-9C02-4D2E69FF61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52950" y="57664350"/>
          <a:ext cx="646824" cy="694450"/>
        </a:xfrm>
        <a:prstGeom prst="rect">
          <a:avLst/>
        </a:prstGeom>
      </xdr:spPr>
    </xdr:pic>
    <xdr:clientData/>
  </xdr:twoCellAnchor>
  <xdr:twoCellAnchor editAs="oneCell">
    <xdr:from>
      <xdr:col>5</xdr:col>
      <xdr:colOff>0</xdr:colOff>
      <xdr:row>91</xdr:row>
      <xdr:rowOff>0</xdr:rowOff>
    </xdr:from>
    <xdr:to>
      <xdr:col>5</xdr:col>
      <xdr:colOff>646824</xdr:colOff>
      <xdr:row>91</xdr:row>
      <xdr:rowOff>694450</xdr:rowOff>
    </xdr:to>
    <xdr:pic>
      <xdr:nvPicPr>
        <xdr:cNvPr id="526" name="Image 525">
          <a:extLst>
            <a:ext uri="{FF2B5EF4-FFF2-40B4-BE49-F238E27FC236}">
              <a16:creationId xmlns:a16="http://schemas.microsoft.com/office/drawing/2014/main" xmlns="" id="{AECED63E-A6D6-4ED6-B467-FDDECFEDD7E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5947410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527" name="Image 526">
          <a:extLst>
            <a:ext uri="{FF2B5EF4-FFF2-40B4-BE49-F238E27FC236}">
              <a16:creationId xmlns:a16="http://schemas.microsoft.com/office/drawing/2014/main" xmlns="" id="{AEFE94AF-43E1-49BC-B9BB-59BF010C420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528" name="Image 527">
          <a:extLst>
            <a:ext uri="{FF2B5EF4-FFF2-40B4-BE49-F238E27FC236}">
              <a16:creationId xmlns:a16="http://schemas.microsoft.com/office/drawing/2014/main" xmlns="" id="{470F3542-36BA-4096-916A-7564BFB4668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529" name="Image 528">
          <a:extLst>
            <a:ext uri="{FF2B5EF4-FFF2-40B4-BE49-F238E27FC236}">
              <a16:creationId xmlns:a16="http://schemas.microsoft.com/office/drawing/2014/main" xmlns="" id="{682A27EE-9F63-4EF8-8978-5B41C22138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52950" y="69284850"/>
          <a:ext cx="646824" cy="694450"/>
        </a:xfrm>
        <a:prstGeom prst="rect">
          <a:avLst/>
        </a:prstGeom>
      </xdr:spPr>
    </xdr:pic>
    <xdr:clientData/>
  </xdr:twoCellAnchor>
  <xdr:twoCellAnchor editAs="oneCell">
    <xdr:from>
      <xdr:col>1</xdr:col>
      <xdr:colOff>0</xdr:colOff>
      <xdr:row>105</xdr:row>
      <xdr:rowOff>0</xdr:rowOff>
    </xdr:from>
    <xdr:to>
      <xdr:col>1</xdr:col>
      <xdr:colOff>646824</xdr:colOff>
      <xdr:row>105</xdr:row>
      <xdr:rowOff>694450</xdr:rowOff>
    </xdr:to>
    <xdr:pic>
      <xdr:nvPicPr>
        <xdr:cNvPr id="530" name="Image 529">
          <a:extLst>
            <a:ext uri="{FF2B5EF4-FFF2-40B4-BE49-F238E27FC236}">
              <a16:creationId xmlns:a16="http://schemas.microsoft.com/office/drawing/2014/main" xmlns="" id="{A5FA63D5-FD53-4006-B902-8C6EA476DB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6928485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531" name="Image 530">
          <a:extLst>
            <a:ext uri="{FF2B5EF4-FFF2-40B4-BE49-F238E27FC236}">
              <a16:creationId xmlns:a16="http://schemas.microsoft.com/office/drawing/2014/main" xmlns="" id="{55F87170-84C3-4CAF-A019-4FE9F586C1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1050" y="7120890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532" name="Image 531">
          <a:extLst>
            <a:ext uri="{FF2B5EF4-FFF2-40B4-BE49-F238E27FC236}">
              <a16:creationId xmlns:a16="http://schemas.microsoft.com/office/drawing/2014/main" xmlns="" id="{EB80846A-5A47-4D0B-B5C1-F2E55EE23A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52950" y="7301865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533" name="Image 532">
          <a:extLst>
            <a:ext uri="{FF2B5EF4-FFF2-40B4-BE49-F238E27FC236}">
              <a16:creationId xmlns:a16="http://schemas.microsoft.com/office/drawing/2014/main" xmlns="" id="{BD7BBC9F-7F28-4502-8AC7-1EFB562C3BA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7120890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534" name="Image 533">
          <a:extLst>
            <a:ext uri="{FF2B5EF4-FFF2-40B4-BE49-F238E27FC236}">
              <a16:creationId xmlns:a16="http://schemas.microsoft.com/office/drawing/2014/main" xmlns="" id="{8ABF6144-35D1-48EC-BD74-EFD1051ADA4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7301865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535" name="Image 534">
          <a:extLst>
            <a:ext uri="{FF2B5EF4-FFF2-40B4-BE49-F238E27FC236}">
              <a16:creationId xmlns:a16="http://schemas.microsoft.com/office/drawing/2014/main" xmlns="" id="{0CC4448C-D58A-4DFD-9609-E420FD7D592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7301865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537" name="Image 536">
          <a:extLst>
            <a:ext uri="{FF2B5EF4-FFF2-40B4-BE49-F238E27FC236}">
              <a16:creationId xmlns:a16="http://schemas.microsoft.com/office/drawing/2014/main" xmlns="" id="{FF947332-0251-4615-B593-7DC5701410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71208900"/>
          <a:ext cx="646824" cy="694450"/>
        </a:xfrm>
        <a:prstGeom prst="rect">
          <a:avLst/>
        </a:prstGeom>
      </xdr:spPr>
    </xdr:pic>
    <xdr:clientData/>
  </xdr:twoCellAnchor>
  <xdr:oneCellAnchor>
    <xdr:from>
      <xdr:col>9</xdr:col>
      <xdr:colOff>0</xdr:colOff>
      <xdr:row>96</xdr:row>
      <xdr:rowOff>0</xdr:rowOff>
    </xdr:from>
    <xdr:ext cx="646824" cy="694450"/>
    <xdr:pic>
      <xdr:nvPicPr>
        <xdr:cNvPr id="495" name="Image 494">
          <a:extLst>
            <a:ext uri="{FF2B5EF4-FFF2-40B4-BE49-F238E27FC236}">
              <a16:creationId xmlns:a16="http://schemas.microsoft.com/office/drawing/2014/main" xmlns="" id="{4F9315F5-7C53-49E6-B32A-3F3E46C681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49339500"/>
          <a:ext cx="646824" cy="694450"/>
        </a:xfrm>
        <a:prstGeom prst="rect">
          <a:avLst/>
        </a:prstGeom>
      </xdr:spPr>
    </xdr:pic>
    <xdr:clientData/>
  </xdr:oneCellAnchor>
  <xdr:oneCellAnchor>
    <xdr:from>
      <xdr:col>1</xdr:col>
      <xdr:colOff>76200</xdr:colOff>
      <xdr:row>8</xdr:row>
      <xdr:rowOff>476250</xdr:rowOff>
    </xdr:from>
    <xdr:ext cx="646824" cy="694450"/>
    <xdr:pic>
      <xdr:nvPicPr>
        <xdr:cNvPr id="538" name="Image 537">
          <a:extLst>
            <a:ext uri="{FF2B5EF4-FFF2-40B4-BE49-F238E27FC236}">
              <a16:creationId xmlns:a16="http://schemas.microsoft.com/office/drawing/2014/main" xmlns="" id="{DA1ED1B8-CE95-485A-A523-AFCB59A0BF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401050" y="4762500"/>
          <a:ext cx="646824" cy="694450"/>
        </a:xfrm>
        <a:prstGeom prst="rect">
          <a:avLst/>
        </a:prstGeom>
      </xdr:spPr>
    </xdr:pic>
    <xdr:clientData/>
  </xdr:oneCellAnchor>
  <xdr:oneCellAnchor>
    <xdr:from>
      <xdr:col>1</xdr:col>
      <xdr:colOff>0</xdr:colOff>
      <xdr:row>11</xdr:row>
      <xdr:rowOff>0</xdr:rowOff>
    </xdr:from>
    <xdr:ext cx="646824" cy="694450"/>
    <xdr:pic>
      <xdr:nvPicPr>
        <xdr:cNvPr id="539" name="Image 538">
          <a:extLst>
            <a:ext uri="{FF2B5EF4-FFF2-40B4-BE49-F238E27FC236}">
              <a16:creationId xmlns:a16="http://schemas.microsoft.com/office/drawing/2014/main" xmlns="" id="{A8D07878-6A81-4376-95D6-618C29C3D71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6096000"/>
          <a:ext cx="646824" cy="694450"/>
        </a:xfrm>
        <a:prstGeom prst="rect">
          <a:avLst/>
        </a:prstGeom>
      </xdr:spPr>
    </xdr:pic>
    <xdr:clientData/>
  </xdr:oneCellAnchor>
  <xdr:oneCellAnchor>
    <xdr:from>
      <xdr:col>10</xdr:col>
      <xdr:colOff>847725</xdr:colOff>
      <xdr:row>23</xdr:row>
      <xdr:rowOff>47624</xdr:rowOff>
    </xdr:from>
    <xdr:ext cx="1724025" cy="548368"/>
    <xdr:pic>
      <xdr:nvPicPr>
        <xdr:cNvPr id="540" name="Image 539">
          <a:extLst>
            <a:ext uri="{FF2B5EF4-FFF2-40B4-BE49-F238E27FC236}">
              <a16:creationId xmlns:a16="http://schemas.microsoft.com/office/drawing/2014/main" xmlns="" id="{39FE9C12-6EE1-46A1-86F8-77E70A39B6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1530667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847725</xdr:colOff>
      <xdr:row>43</xdr:row>
      <xdr:rowOff>152400</xdr:rowOff>
    </xdr:from>
    <xdr:ext cx="1724025" cy="548368"/>
    <xdr:pic>
      <xdr:nvPicPr>
        <xdr:cNvPr id="541" name="Image 540">
          <a:extLst>
            <a:ext uri="{FF2B5EF4-FFF2-40B4-BE49-F238E27FC236}">
              <a16:creationId xmlns:a16="http://schemas.microsoft.com/office/drawing/2014/main" xmlns="" id="{F7A01DFB-BCA9-4081-8738-8FAE7F0780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2861310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847725</xdr:colOff>
      <xdr:row>63</xdr:row>
      <xdr:rowOff>152400</xdr:rowOff>
    </xdr:from>
    <xdr:ext cx="1724025" cy="548368"/>
    <xdr:pic>
      <xdr:nvPicPr>
        <xdr:cNvPr id="544" name="Image 543">
          <a:extLst>
            <a:ext uri="{FF2B5EF4-FFF2-40B4-BE49-F238E27FC236}">
              <a16:creationId xmlns:a16="http://schemas.microsoft.com/office/drawing/2014/main" xmlns="" id="{26495DB3-E5B2-4FE1-826D-1565094F295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4192905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847725</xdr:colOff>
      <xdr:row>83</xdr:row>
      <xdr:rowOff>104775</xdr:rowOff>
    </xdr:from>
    <xdr:ext cx="1724025" cy="548368"/>
    <xdr:pic>
      <xdr:nvPicPr>
        <xdr:cNvPr id="545" name="Image 544">
          <a:extLst>
            <a:ext uri="{FF2B5EF4-FFF2-40B4-BE49-F238E27FC236}">
              <a16:creationId xmlns:a16="http://schemas.microsoft.com/office/drawing/2014/main" xmlns="" id="{F33EEF8A-C68E-43FE-98D2-7BEF9682484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551211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847725</xdr:colOff>
      <xdr:row>103</xdr:row>
      <xdr:rowOff>0</xdr:rowOff>
    </xdr:from>
    <xdr:ext cx="1724025" cy="548368"/>
    <xdr:pic>
      <xdr:nvPicPr>
        <xdr:cNvPr id="546" name="Image 545">
          <a:extLst>
            <a:ext uri="{FF2B5EF4-FFF2-40B4-BE49-F238E27FC236}">
              <a16:creationId xmlns:a16="http://schemas.microsoft.com/office/drawing/2014/main" xmlns="" id="{DA3590CB-1163-4523-949C-3CE3E9AD9DA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6856095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70174</xdr:colOff>
      <xdr:row>82</xdr:row>
      <xdr:rowOff>335027</xdr:rowOff>
    </xdr:from>
    <xdr:ext cx="910900" cy="923600"/>
    <xdr:pic>
      <xdr:nvPicPr>
        <xdr:cNvPr id="547" name="Image 16">
          <a:extLst>
            <a:ext uri="{FF2B5EF4-FFF2-40B4-BE49-F238E27FC236}">
              <a16:creationId xmlns:a16="http://schemas.microsoft.com/office/drawing/2014/main" xmlns="" id="{0FF31CB9-17F3-4FBE-90FE-60790A007CF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748324" y="548180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10</xdr:col>
      <xdr:colOff>1689100</xdr:colOff>
      <xdr:row>20</xdr:row>
      <xdr:rowOff>142874</xdr:rowOff>
    </xdr:from>
    <xdr:to>
      <xdr:col>10</xdr:col>
      <xdr:colOff>3238500</xdr:colOff>
      <xdr:row>21</xdr:row>
      <xdr:rowOff>287991</xdr:rowOff>
    </xdr:to>
    <xdr:pic>
      <xdr:nvPicPr>
        <xdr:cNvPr id="548" name="Image 25">
          <a:extLst>
            <a:ext uri="{FF2B5EF4-FFF2-40B4-BE49-F238E27FC236}">
              <a16:creationId xmlns:a16="http://schemas.microsoft.com/office/drawing/2014/main" xmlns="" id="{3D8D6542-9AE0-4BA7-A1F6-336C3D98852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557750" y="1376362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1778000</xdr:colOff>
      <xdr:row>0</xdr:row>
      <xdr:rowOff>63500</xdr:rowOff>
    </xdr:from>
    <xdr:to>
      <xdr:col>10</xdr:col>
      <xdr:colOff>3327400</xdr:colOff>
      <xdr:row>1</xdr:row>
      <xdr:rowOff>208617</xdr:rowOff>
    </xdr:to>
    <xdr:pic>
      <xdr:nvPicPr>
        <xdr:cNvPr id="549" name="Image 25">
          <a:extLst>
            <a:ext uri="{FF2B5EF4-FFF2-40B4-BE49-F238E27FC236}">
              <a16:creationId xmlns:a16="http://schemas.microsoft.com/office/drawing/2014/main" xmlns="" id="{18529183-4265-458D-878E-EDC2A744B44B}"/>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64665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1746250</xdr:colOff>
      <xdr:row>40</xdr:row>
      <xdr:rowOff>95250</xdr:rowOff>
    </xdr:from>
    <xdr:to>
      <xdr:col>10</xdr:col>
      <xdr:colOff>3295650</xdr:colOff>
      <xdr:row>41</xdr:row>
      <xdr:rowOff>240367</xdr:rowOff>
    </xdr:to>
    <xdr:pic>
      <xdr:nvPicPr>
        <xdr:cNvPr id="550" name="Image 25">
          <a:extLst>
            <a:ext uri="{FF2B5EF4-FFF2-40B4-BE49-F238E27FC236}">
              <a16:creationId xmlns:a16="http://schemas.microsoft.com/office/drawing/2014/main" xmlns="" id="{875C3F2A-F702-42AF-BC4B-C9D75FF458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614900" y="2691765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9</xdr:col>
      <xdr:colOff>51124</xdr:colOff>
      <xdr:row>187</xdr:row>
      <xdr:rowOff>373127</xdr:rowOff>
    </xdr:from>
    <xdr:ext cx="910900" cy="923600"/>
    <xdr:pic>
      <xdr:nvPicPr>
        <xdr:cNvPr id="551" name="Image 16">
          <a:extLst>
            <a:ext uri="{FF2B5EF4-FFF2-40B4-BE49-F238E27FC236}">
              <a16:creationId xmlns:a16="http://schemas.microsoft.com/office/drawing/2014/main" xmlns="" id="{E30B7B1D-4CAC-4988-9D95-9764ECAD266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729274" y="953564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847725</xdr:colOff>
      <xdr:row>164</xdr:row>
      <xdr:rowOff>104775</xdr:rowOff>
    </xdr:from>
    <xdr:ext cx="1724025" cy="548368"/>
    <xdr:pic>
      <xdr:nvPicPr>
        <xdr:cNvPr id="552" name="Image 551">
          <a:extLst>
            <a:ext uri="{FF2B5EF4-FFF2-40B4-BE49-F238E27FC236}">
              <a16:creationId xmlns:a16="http://schemas.microsoft.com/office/drawing/2014/main" xmlns="" id="{F285D768-C5EE-42E0-AA85-5AE785DF16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8211502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847725</xdr:colOff>
      <xdr:row>188</xdr:row>
      <xdr:rowOff>104775</xdr:rowOff>
    </xdr:from>
    <xdr:ext cx="1724025" cy="548368"/>
    <xdr:pic>
      <xdr:nvPicPr>
        <xdr:cNvPr id="553" name="Image 552">
          <a:extLst>
            <a:ext uri="{FF2B5EF4-FFF2-40B4-BE49-F238E27FC236}">
              <a16:creationId xmlns:a16="http://schemas.microsoft.com/office/drawing/2014/main" xmlns="" id="{1218FFDB-9836-4B51-8FDC-DFF9A951C22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956214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847725</xdr:colOff>
      <xdr:row>212</xdr:row>
      <xdr:rowOff>104775</xdr:rowOff>
    </xdr:from>
    <xdr:ext cx="1724025" cy="548368"/>
    <xdr:pic>
      <xdr:nvPicPr>
        <xdr:cNvPr id="554" name="Image 553">
          <a:extLst>
            <a:ext uri="{FF2B5EF4-FFF2-40B4-BE49-F238E27FC236}">
              <a16:creationId xmlns:a16="http://schemas.microsoft.com/office/drawing/2014/main" xmlns="" id="{1A3AF619-7049-44EB-82F0-8E06D1A40F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6716375" y="1090707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438150</xdr:colOff>
      <xdr:row>18</xdr:row>
      <xdr:rowOff>476250</xdr:rowOff>
    </xdr:from>
    <xdr:ext cx="914400" cy="608491"/>
    <xdr:pic>
      <xdr:nvPicPr>
        <xdr:cNvPr id="555" name="Image 554">
          <a:extLst>
            <a:ext uri="{FF2B5EF4-FFF2-40B4-BE49-F238E27FC236}">
              <a16:creationId xmlns:a16="http://schemas.microsoft.com/office/drawing/2014/main" xmlns="" id="{097BEFAD-BB6B-4BDB-8C2F-EB93C332BB2E}"/>
            </a:ext>
          </a:extLst>
        </xdr:cNvPr>
        <xdr:cNvPicPr>
          <a:picLocks noChangeAspect="1"/>
        </xdr:cNvPicPr>
      </xdr:nvPicPr>
      <xdr:blipFill>
        <a:blip xmlns:r="http://schemas.openxmlformats.org/officeDocument/2006/relationships" r:embed="rId18" cstate="print"/>
        <a:stretch>
          <a:fillRect/>
        </a:stretch>
      </xdr:blipFill>
      <xdr:spPr>
        <a:xfrm>
          <a:off x="16306800" y="11315700"/>
          <a:ext cx="914400" cy="608491"/>
        </a:xfrm>
        <a:prstGeom prst="rect">
          <a:avLst/>
        </a:prstGeom>
      </xdr:spPr>
    </xdr:pic>
    <xdr:clientData/>
  </xdr:oneCellAnchor>
  <xdr:oneCellAnchor>
    <xdr:from>
      <xdr:col>10</xdr:col>
      <xdr:colOff>495300</xdr:colOff>
      <xdr:row>38</xdr:row>
      <xdr:rowOff>400050</xdr:rowOff>
    </xdr:from>
    <xdr:ext cx="914400" cy="608491"/>
    <xdr:pic>
      <xdr:nvPicPr>
        <xdr:cNvPr id="556" name="Image 555">
          <a:extLst>
            <a:ext uri="{FF2B5EF4-FFF2-40B4-BE49-F238E27FC236}">
              <a16:creationId xmlns:a16="http://schemas.microsoft.com/office/drawing/2014/main" xmlns="" id="{B25CDA66-C06F-47F0-AD17-1A6D7DB9DE52}"/>
            </a:ext>
          </a:extLst>
        </xdr:cNvPr>
        <xdr:cNvPicPr>
          <a:picLocks noChangeAspect="1"/>
        </xdr:cNvPicPr>
      </xdr:nvPicPr>
      <xdr:blipFill>
        <a:blip xmlns:r="http://schemas.openxmlformats.org/officeDocument/2006/relationships" r:embed="rId18" cstate="print"/>
        <a:stretch>
          <a:fillRect/>
        </a:stretch>
      </xdr:blipFill>
      <xdr:spPr>
        <a:xfrm>
          <a:off x="16363950" y="24898350"/>
          <a:ext cx="914400" cy="608491"/>
        </a:xfrm>
        <a:prstGeom prst="rect">
          <a:avLst/>
        </a:prstGeom>
      </xdr:spPr>
    </xdr:pic>
    <xdr:clientData/>
  </xdr:oneCellAnchor>
  <xdr:oneCellAnchor>
    <xdr:from>
      <xdr:col>10</xdr:col>
      <xdr:colOff>476250</xdr:colOff>
      <xdr:row>58</xdr:row>
      <xdr:rowOff>419100</xdr:rowOff>
    </xdr:from>
    <xdr:ext cx="914400" cy="608491"/>
    <xdr:pic>
      <xdr:nvPicPr>
        <xdr:cNvPr id="558" name="Image 557">
          <a:extLst>
            <a:ext uri="{FF2B5EF4-FFF2-40B4-BE49-F238E27FC236}">
              <a16:creationId xmlns:a16="http://schemas.microsoft.com/office/drawing/2014/main" xmlns="" id="{124957CC-32D5-4D89-8287-C6D3745AB577}"/>
            </a:ext>
          </a:extLst>
        </xdr:cNvPr>
        <xdr:cNvPicPr>
          <a:picLocks noChangeAspect="1"/>
        </xdr:cNvPicPr>
      </xdr:nvPicPr>
      <xdr:blipFill>
        <a:blip xmlns:r="http://schemas.openxmlformats.org/officeDocument/2006/relationships" r:embed="rId18" cstate="print"/>
        <a:stretch>
          <a:fillRect/>
        </a:stretch>
      </xdr:blipFill>
      <xdr:spPr>
        <a:xfrm>
          <a:off x="16344900" y="38100000"/>
          <a:ext cx="914400" cy="608491"/>
        </a:xfrm>
        <a:prstGeom prst="rect">
          <a:avLst/>
        </a:prstGeom>
      </xdr:spPr>
    </xdr:pic>
    <xdr:clientData/>
  </xdr:oneCellAnchor>
  <xdr:oneCellAnchor>
    <xdr:from>
      <xdr:col>10</xdr:col>
      <xdr:colOff>457200</xdr:colOff>
      <xdr:row>78</xdr:row>
      <xdr:rowOff>361950</xdr:rowOff>
    </xdr:from>
    <xdr:ext cx="914400" cy="608491"/>
    <xdr:pic>
      <xdr:nvPicPr>
        <xdr:cNvPr id="559" name="Image 558">
          <a:extLst>
            <a:ext uri="{FF2B5EF4-FFF2-40B4-BE49-F238E27FC236}">
              <a16:creationId xmlns:a16="http://schemas.microsoft.com/office/drawing/2014/main" xmlns="" id="{F68D6201-23C4-42FA-9550-B330BBC2A09A}"/>
            </a:ext>
          </a:extLst>
        </xdr:cNvPr>
        <xdr:cNvPicPr>
          <a:picLocks noChangeAspect="1"/>
        </xdr:cNvPicPr>
      </xdr:nvPicPr>
      <xdr:blipFill>
        <a:blip xmlns:r="http://schemas.openxmlformats.org/officeDocument/2006/relationships" r:embed="rId18" cstate="print"/>
        <a:stretch>
          <a:fillRect/>
        </a:stretch>
      </xdr:blipFill>
      <xdr:spPr>
        <a:xfrm>
          <a:off x="16325850" y="51358800"/>
          <a:ext cx="914400" cy="608491"/>
        </a:xfrm>
        <a:prstGeom prst="rect">
          <a:avLst/>
        </a:prstGeom>
      </xdr:spPr>
    </xdr:pic>
    <xdr:clientData/>
  </xdr:oneCellAnchor>
  <xdr:oneCellAnchor>
    <xdr:from>
      <xdr:col>10</xdr:col>
      <xdr:colOff>438150</xdr:colOff>
      <xdr:row>98</xdr:row>
      <xdr:rowOff>381000</xdr:rowOff>
    </xdr:from>
    <xdr:ext cx="914400" cy="608491"/>
    <xdr:pic>
      <xdr:nvPicPr>
        <xdr:cNvPr id="560" name="Image 559">
          <a:extLst>
            <a:ext uri="{FF2B5EF4-FFF2-40B4-BE49-F238E27FC236}">
              <a16:creationId xmlns:a16="http://schemas.microsoft.com/office/drawing/2014/main" xmlns="" id="{F291446C-93B8-4FB9-BDD6-B5D81325F50F}"/>
            </a:ext>
          </a:extLst>
        </xdr:cNvPr>
        <xdr:cNvPicPr>
          <a:picLocks noChangeAspect="1"/>
        </xdr:cNvPicPr>
      </xdr:nvPicPr>
      <xdr:blipFill>
        <a:blip xmlns:r="http://schemas.openxmlformats.org/officeDocument/2006/relationships" r:embed="rId18" cstate="print"/>
        <a:stretch>
          <a:fillRect/>
        </a:stretch>
      </xdr:blipFill>
      <xdr:spPr>
        <a:xfrm>
          <a:off x="16306800" y="64636650"/>
          <a:ext cx="914400" cy="608491"/>
        </a:xfrm>
        <a:prstGeom prst="rect">
          <a:avLst/>
        </a:prstGeom>
      </xdr:spPr>
    </xdr:pic>
    <xdr:clientData/>
  </xdr:oneCellAnchor>
  <xdr:oneCellAnchor>
    <xdr:from>
      <xdr:col>10</xdr:col>
      <xdr:colOff>457200</xdr:colOff>
      <xdr:row>118</xdr:row>
      <xdr:rowOff>381000</xdr:rowOff>
    </xdr:from>
    <xdr:ext cx="914400" cy="608491"/>
    <xdr:pic>
      <xdr:nvPicPr>
        <xdr:cNvPr id="561" name="Image 560">
          <a:extLst>
            <a:ext uri="{FF2B5EF4-FFF2-40B4-BE49-F238E27FC236}">
              <a16:creationId xmlns:a16="http://schemas.microsoft.com/office/drawing/2014/main" xmlns="" id="{45D78390-7F2B-4672-9907-D13CACD276D0}"/>
            </a:ext>
          </a:extLst>
        </xdr:cNvPr>
        <xdr:cNvPicPr>
          <a:picLocks noChangeAspect="1"/>
        </xdr:cNvPicPr>
      </xdr:nvPicPr>
      <xdr:blipFill>
        <a:blip xmlns:r="http://schemas.openxmlformats.org/officeDocument/2006/relationships" r:embed="rId18" cstate="print"/>
        <a:stretch>
          <a:fillRect/>
        </a:stretch>
      </xdr:blipFill>
      <xdr:spPr>
        <a:xfrm>
          <a:off x="16325850" y="78143100"/>
          <a:ext cx="914400" cy="608491"/>
        </a:xfrm>
        <a:prstGeom prst="rect">
          <a:avLst/>
        </a:prstGeom>
      </xdr:spPr>
    </xdr:pic>
    <xdr:clientData/>
  </xdr:oneCellAnchor>
  <xdr:oneCellAnchor>
    <xdr:from>
      <xdr:col>10</xdr:col>
      <xdr:colOff>476250</xdr:colOff>
      <xdr:row>179</xdr:row>
      <xdr:rowOff>342900</xdr:rowOff>
    </xdr:from>
    <xdr:ext cx="914400" cy="608491"/>
    <xdr:pic>
      <xdr:nvPicPr>
        <xdr:cNvPr id="566" name="Image 565">
          <a:extLst>
            <a:ext uri="{FF2B5EF4-FFF2-40B4-BE49-F238E27FC236}">
              <a16:creationId xmlns:a16="http://schemas.microsoft.com/office/drawing/2014/main" xmlns="" id="{1E644ABD-00AE-4671-9368-7010B597610E}"/>
            </a:ext>
          </a:extLst>
        </xdr:cNvPr>
        <xdr:cNvPicPr>
          <a:picLocks noChangeAspect="1"/>
        </xdr:cNvPicPr>
      </xdr:nvPicPr>
      <xdr:blipFill>
        <a:blip xmlns:r="http://schemas.openxmlformats.org/officeDocument/2006/relationships" r:embed="rId18" cstate="print"/>
        <a:stretch>
          <a:fillRect/>
        </a:stretch>
      </xdr:blipFill>
      <xdr:spPr>
        <a:xfrm>
          <a:off x="16344900" y="91573350"/>
          <a:ext cx="914400" cy="608491"/>
        </a:xfrm>
        <a:prstGeom prst="rect">
          <a:avLst/>
        </a:prstGeom>
      </xdr:spPr>
    </xdr:pic>
    <xdr:clientData/>
  </xdr:oneCellAnchor>
  <xdr:oneCellAnchor>
    <xdr:from>
      <xdr:col>10</xdr:col>
      <xdr:colOff>400050</xdr:colOff>
      <xdr:row>203</xdr:row>
      <xdr:rowOff>342900</xdr:rowOff>
    </xdr:from>
    <xdr:ext cx="914400" cy="608491"/>
    <xdr:pic>
      <xdr:nvPicPr>
        <xdr:cNvPr id="142" name="Image 141">
          <a:extLst>
            <a:ext uri="{FF2B5EF4-FFF2-40B4-BE49-F238E27FC236}">
              <a16:creationId xmlns:a16="http://schemas.microsoft.com/office/drawing/2014/main" xmlns="" id="{BFB52A0B-C2FB-4A06-9AFE-D6AD316E8A90}"/>
            </a:ext>
          </a:extLst>
        </xdr:cNvPr>
        <xdr:cNvPicPr>
          <a:picLocks noChangeAspect="1"/>
        </xdr:cNvPicPr>
      </xdr:nvPicPr>
      <xdr:blipFill>
        <a:blip xmlns:r="http://schemas.openxmlformats.org/officeDocument/2006/relationships" r:embed="rId18" cstate="print"/>
        <a:stretch>
          <a:fillRect/>
        </a:stretch>
      </xdr:blipFill>
      <xdr:spPr>
        <a:xfrm>
          <a:off x="16268700" y="105041700"/>
          <a:ext cx="914400" cy="608491"/>
        </a:xfrm>
        <a:prstGeom prst="rect">
          <a:avLst/>
        </a:prstGeom>
      </xdr:spPr>
    </xdr:pic>
    <xdr:clientData/>
  </xdr:oneCellAnchor>
  <xdr:oneCellAnchor>
    <xdr:from>
      <xdr:col>10</xdr:col>
      <xdr:colOff>0</xdr:colOff>
      <xdr:row>214</xdr:row>
      <xdr:rowOff>0</xdr:rowOff>
    </xdr:from>
    <xdr:ext cx="557924" cy="700797"/>
    <xdr:pic>
      <xdr:nvPicPr>
        <xdr:cNvPr id="143" name="Image 142">
          <a:extLst>
            <a:ext uri="{FF2B5EF4-FFF2-40B4-BE49-F238E27FC236}">
              <a16:creationId xmlns:a16="http://schemas.microsoft.com/office/drawing/2014/main" xmlns="" id="{4F405E93-DA05-441A-B24E-1C3F7FCD298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109689900"/>
          <a:ext cx="557924" cy="700797"/>
        </a:xfrm>
        <a:prstGeom prst="rect">
          <a:avLst/>
        </a:prstGeom>
      </xdr:spPr>
    </xdr:pic>
    <xdr:clientData/>
  </xdr:oneCellAnchor>
  <xdr:oneCellAnchor>
    <xdr:from>
      <xdr:col>10</xdr:col>
      <xdr:colOff>685800</xdr:colOff>
      <xdr:row>100</xdr:row>
      <xdr:rowOff>285750</xdr:rowOff>
    </xdr:from>
    <xdr:ext cx="2314360" cy="1638095"/>
    <xdr:pic>
      <xdr:nvPicPr>
        <xdr:cNvPr id="153" name="Image 152">
          <a:extLst>
            <a:ext uri="{FF2B5EF4-FFF2-40B4-BE49-F238E27FC236}">
              <a16:creationId xmlns:a16="http://schemas.microsoft.com/office/drawing/2014/main" xmlns="" id="{237652CA-C05F-49EB-ABA0-1DB5E0B975E2}"/>
            </a:ext>
          </a:extLst>
        </xdr:cNvPr>
        <xdr:cNvPicPr>
          <a:picLocks noChangeAspect="1"/>
        </xdr:cNvPicPr>
      </xdr:nvPicPr>
      <xdr:blipFill>
        <a:blip xmlns:r="http://schemas.openxmlformats.org/officeDocument/2006/relationships" r:embed="rId22" cstate="print"/>
        <a:stretch>
          <a:fillRect/>
        </a:stretch>
      </xdr:blipFill>
      <xdr:spPr>
        <a:xfrm>
          <a:off x="16554450" y="66922650"/>
          <a:ext cx="2314360" cy="1638095"/>
        </a:xfrm>
        <a:prstGeom prst="rect">
          <a:avLst/>
        </a:prstGeom>
      </xdr:spPr>
    </xdr:pic>
    <xdr:clientData/>
  </xdr:oneCellAnchor>
  <xdr:oneCellAnchor>
    <xdr:from>
      <xdr:col>10</xdr:col>
      <xdr:colOff>19050</xdr:colOff>
      <xdr:row>111</xdr:row>
      <xdr:rowOff>993596</xdr:rowOff>
    </xdr:from>
    <xdr:ext cx="895350" cy="960111"/>
    <xdr:pic>
      <xdr:nvPicPr>
        <xdr:cNvPr id="154" name="Image 153">
          <a:extLst>
            <a:ext uri="{FF2B5EF4-FFF2-40B4-BE49-F238E27FC236}">
              <a16:creationId xmlns:a16="http://schemas.microsoft.com/office/drawing/2014/main" xmlns="" id="{EACDDB37-AE5F-4A0A-9647-733E20B4C687}"/>
            </a:ext>
          </a:extLst>
        </xdr:cNvPr>
        <xdr:cNvPicPr>
          <a:picLocks noChangeAspect="1"/>
        </xdr:cNvPicPr>
      </xdr:nvPicPr>
      <xdr:blipFill>
        <a:blip xmlns:r="http://schemas.openxmlformats.org/officeDocument/2006/relationships" r:embed="rId23" cstate="print"/>
        <a:stretch>
          <a:fillRect/>
        </a:stretch>
      </xdr:blipFill>
      <xdr:spPr>
        <a:xfrm>
          <a:off x="15887700" y="74012246"/>
          <a:ext cx="895350" cy="960111"/>
        </a:xfrm>
        <a:prstGeom prst="rect">
          <a:avLst/>
        </a:prstGeom>
      </xdr:spPr>
    </xdr:pic>
    <xdr:clientData/>
  </xdr:oneCellAnchor>
  <xdr:oneCellAnchor>
    <xdr:from>
      <xdr:col>10</xdr:col>
      <xdr:colOff>2667000</xdr:colOff>
      <xdr:row>108</xdr:row>
      <xdr:rowOff>990600</xdr:rowOff>
    </xdr:from>
    <xdr:ext cx="895350" cy="960111"/>
    <xdr:pic>
      <xdr:nvPicPr>
        <xdr:cNvPr id="155" name="Image 154">
          <a:extLst>
            <a:ext uri="{FF2B5EF4-FFF2-40B4-BE49-F238E27FC236}">
              <a16:creationId xmlns:a16="http://schemas.microsoft.com/office/drawing/2014/main" xmlns="" id="{E2DB3574-92D8-4A35-A978-F09352ECF7E7}"/>
            </a:ext>
          </a:extLst>
        </xdr:cNvPr>
        <xdr:cNvPicPr>
          <a:picLocks noChangeAspect="1"/>
        </xdr:cNvPicPr>
      </xdr:nvPicPr>
      <xdr:blipFill>
        <a:blip xmlns:r="http://schemas.openxmlformats.org/officeDocument/2006/relationships" r:embed="rId23" cstate="print"/>
        <a:stretch>
          <a:fillRect/>
        </a:stretch>
      </xdr:blipFill>
      <xdr:spPr>
        <a:xfrm>
          <a:off x="18535650" y="72199500"/>
          <a:ext cx="895350" cy="960111"/>
        </a:xfrm>
        <a:prstGeom prst="rect">
          <a:avLst/>
        </a:prstGeom>
      </xdr:spPr>
    </xdr:pic>
    <xdr:clientData/>
  </xdr:oneCellAnchor>
  <xdr:oneCellAnchor>
    <xdr:from>
      <xdr:col>10</xdr:col>
      <xdr:colOff>2667000</xdr:colOff>
      <xdr:row>114</xdr:row>
      <xdr:rowOff>742950</xdr:rowOff>
    </xdr:from>
    <xdr:ext cx="895350" cy="960111"/>
    <xdr:pic>
      <xdr:nvPicPr>
        <xdr:cNvPr id="156" name="Image 155">
          <a:extLst>
            <a:ext uri="{FF2B5EF4-FFF2-40B4-BE49-F238E27FC236}">
              <a16:creationId xmlns:a16="http://schemas.microsoft.com/office/drawing/2014/main" xmlns="" id="{43543409-D564-4EC2-A299-7B40B642B0C4}"/>
            </a:ext>
          </a:extLst>
        </xdr:cNvPr>
        <xdr:cNvPicPr>
          <a:picLocks noChangeAspect="1"/>
        </xdr:cNvPicPr>
      </xdr:nvPicPr>
      <xdr:blipFill>
        <a:blip xmlns:r="http://schemas.openxmlformats.org/officeDocument/2006/relationships" r:embed="rId23" cstate="print"/>
        <a:stretch>
          <a:fillRect/>
        </a:stretch>
      </xdr:blipFill>
      <xdr:spPr>
        <a:xfrm>
          <a:off x="18535650" y="75685650"/>
          <a:ext cx="895350" cy="960111"/>
        </a:xfrm>
        <a:prstGeom prst="rect">
          <a:avLst/>
        </a:prstGeom>
      </xdr:spPr>
    </xdr:pic>
    <xdr:clientData/>
  </xdr:oneCellAnchor>
  <xdr:oneCellAnchor>
    <xdr:from>
      <xdr:col>10</xdr:col>
      <xdr:colOff>0</xdr:colOff>
      <xdr:row>28</xdr:row>
      <xdr:rowOff>0</xdr:rowOff>
    </xdr:from>
    <xdr:ext cx="646824" cy="694450"/>
    <xdr:pic>
      <xdr:nvPicPr>
        <xdr:cNvPr id="157" name="Image 156">
          <a:extLst>
            <a:ext uri="{FF2B5EF4-FFF2-40B4-BE49-F238E27FC236}">
              <a16:creationId xmlns:a16="http://schemas.microsoft.com/office/drawing/2014/main" xmlns="" id="{C6FFC4C9-9336-44C7-A73E-41661DCC15A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17907000"/>
          <a:ext cx="646824" cy="694450"/>
        </a:xfrm>
        <a:prstGeom prst="rect">
          <a:avLst/>
        </a:prstGeom>
      </xdr:spPr>
    </xdr:pic>
    <xdr:clientData/>
  </xdr:oneCellAnchor>
  <xdr:oneCellAnchor>
    <xdr:from>
      <xdr:col>10</xdr:col>
      <xdr:colOff>0</xdr:colOff>
      <xdr:row>45</xdr:row>
      <xdr:rowOff>0</xdr:rowOff>
    </xdr:from>
    <xdr:ext cx="646824" cy="694450"/>
    <xdr:pic>
      <xdr:nvPicPr>
        <xdr:cNvPr id="161" name="Image 160">
          <a:extLst>
            <a:ext uri="{FF2B5EF4-FFF2-40B4-BE49-F238E27FC236}">
              <a16:creationId xmlns:a16="http://schemas.microsoft.com/office/drawing/2014/main" xmlns="" id="{701B0664-0E3C-47FB-BB54-BA77948942B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29184600"/>
          <a:ext cx="646824" cy="694450"/>
        </a:xfrm>
        <a:prstGeom prst="rect">
          <a:avLst/>
        </a:prstGeom>
      </xdr:spPr>
    </xdr:pic>
    <xdr:clientData/>
  </xdr:oneCellAnchor>
  <xdr:oneCellAnchor>
    <xdr:from>
      <xdr:col>10</xdr:col>
      <xdr:colOff>0</xdr:colOff>
      <xdr:row>48</xdr:row>
      <xdr:rowOff>0</xdr:rowOff>
    </xdr:from>
    <xdr:ext cx="646824" cy="694450"/>
    <xdr:pic>
      <xdr:nvPicPr>
        <xdr:cNvPr id="163" name="Image 162">
          <a:extLst>
            <a:ext uri="{FF2B5EF4-FFF2-40B4-BE49-F238E27FC236}">
              <a16:creationId xmlns:a16="http://schemas.microsoft.com/office/drawing/2014/main" xmlns="" id="{C8F465EB-0FB4-46E9-BB83-DC4570E68E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31108650"/>
          <a:ext cx="646824" cy="694450"/>
        </a:xfrm>
        <a:prstGeom prst="rect">
          <a:avLst/>
        </a:prstGeom>
      </xdr:spPr>
    </xdr:pic>
    <xdr:clientData/>
  </xdr:oneCellAnchor>
  <xdr:oneCellAnchor>
    <xdr:from>
      <xdr:col>9</xdr:col>
      <xdr:colOff>133350</xdr:colOff>
      <xdr:row>64</xdr:row>
      <xdr:rowOff>171450</xdr:rowOff>
    </xdr:from>
    <xdr:ext cx="646824" cy="694450"/>
    <xdr:pic>
      <xdr:nvPicPr>
        <xdr:cNvPr id="165" name="Image 164">
          <a:extLst>
            <a:ext uri="{FF2B5EF4-FFF2-40B4-BE49-F238E27FC236}">
              <a16:creationId xmlns:a16="http://schemas.microsoft.com/office/drawing/2014/main" xmlns="" id="{75CBAE7E-DB84-49B0-BC22-34B49307D8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11500" y="42310050"/>
          <a:ext cx="646824" cy="694450"/>
        </a:xfrm>
        <a:prstGeom prst="rect">
          <a:avLst/>
        </a:prstGeom>
      </xdr:spPr>
    </xdr:pic>
    <xdr:clientData/>
  </xdr:oneCellAnchor>
  <xdr:oneCellAnchor>
    <xdr:from>
      <xdr:col>10</xdr:col>
      <xdr:colOff>0</xdr:colOff>
      <xdr:row>85</xdr:row>
      <xdr:rowOff>0</xdr:rowOff>
    </xdr:from>
    <xdr:ext cx="646824" cy="694450"/>
    <xdr:pic>
      <xdr:nvPicPr>
        <xdr:cNvPr id="168" name="Image 167">
          <a:extLst>
            <a:ext uri="{FF2B5EF4-FFF2-40B4-BE49-F238E27FC236}">
              <a16:creationId xmlns:a16="http://schemas.microsoft.com/office/drawing/2014/main" xmlns="" id="{BB317C49-0DB2-49C4-91DA-838DC77099A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55740300"/>
          <a:ext cx="646824" cy="694450"/>
        </a:xfrm>
        <a:prstGeom prst="rect">
          <a:avLst/>
        </a:prstGeom>
      </xdr:spPr>
    </xdr:pic>
    <xdr:clientData/>
  </xdr:oneCellAnchor>
  <xdr:oneCellAnchor>
    <xdr:from>
      <xdr:col>10</xdr:col>
      <xdr:colOff>0</xdr:colOff>
      <xdr:row>91</xdr:row>
      <xdr:rowOff>0</xdr:rowOff>
    </xdr:from>
    <xdr:ext cx="646824" cy="694450"/>
    <xdr:pic>
      <xdr:nvPicPr>
        <xdr:cNvPr id="169" name="Image 168">
          <a:extLst>
            <a:ext uri="{FF2B5EF4-FFF2-40B4-BE49-F238E27FC236}">
              <a16:creationId xmlns:a16="http://schemas.microsoft.com/office/drawing/2014/main" xmlns="" id="{6DA89998-1286-4FAB-A68C-3D49BD7C85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59474100"/>
          <a:ext cx="646824" cy="694450"/>
        </a:xfrm>
        <a:prstGeom prst="rect">
          <a:avLst/>
        </a:prstGeom>
      </xdr:spPr>
    </xdr:pic>
    <xdr:clientData/>
  </xdr:oneCellAnchor>
  <xdr:oneCellAnchor>
    <xdr:from>
      <xdr:col>10</xdr:col>
      <xdr:colOff>0</xdr:colOff>
      <xdr:row>105</xdr:row>
      <xdr:rowOff>0</xdr:rowOff>
    </xdr:from>
    <xdr:ext cx="646824" cy="694450"/>
    <xdr:pic>
      <xdr:nvPicPr>
        <xdr:cNvPr id="171" name="Image 170">
          <a:extLst>
            <a:ext uri="{FF2B5EF4-FFF2-40B4-BE49-F238E27FC236}">
              <a16:creationId xmlns:a16="http://schemas.microsoft.com/office/drawing/2014/main" xmlns="" id="{5BD29317-ED68-4D1D-91C6-1BFC89D2BFA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69284850"/>
          <a:ext cx="646824" cy="694450"/>
        </a:xfrm>
        <a:prstGeom prst="rect">
          <a:avLst/>
        </a:prstGeom>
      </xdr:spPr>
    </xdr:pic>
    <xdr:clientData/>
  </xdr:oneCellAnchor>
  <xdr:oneCellAnchor>
    <xdr:from>
      <xdr:col>10</xdr:col>
      <xdr:colOff>0</xdr:colOff>
      <xdr:row>96</xdr:row>
      <xdr:rowOff>0</xdr:rowOff>
    </xdr:from>
    <xdr:ext cx="646824" cy="694450"/>
    <xdr:pic>
      <xdr:nvPicPr>
        <xdr:cNvPr id="172" name="Image 171">
          <a:extLst>
            <a:ext uri="{FF2B5EF4-FFF2-40B4-BE49-F238E27FC236}">
              <a16:creationId xmlns:a16="http://schemas.microsoft.com/office/drawing/2014/main" xmlns="" id="{F0BC854F-0366-4A2D-9C63-F90EE9036EC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68650" y="62579250"/>
          <a:ext cx="646824" cy="694450"/>
        </a:xfrm>
        <a:prstGeom prst="rect">
          <a:avLst/>
        </a:prstGeom>
      </xdr:spPr>
    </xdr:pic>
    <xdr:clientData/>
  </xdr:oneCellAnchor>
  <xdr:oneCellAnchor>
    <xdr:from>
      <xdr:col>3</xdr:col>
      <xdr:colOff>0</xdr:colOff>
      <xdr:row>5</xdr:row>
      <xdr:rowOff>0</xdr:rowOff>
    </xdr:from>
    <xdr:ext cx="646824" cy="694450"/>
    <xdr:pic>
      <xdr:nvPicPr>
        <xdr:cNvPr id="175" name="Image 174">
          <a:extLst>
            <a:ext uri="{FF2B5EF4-FFF2-40B4-BE49-F238E27FC236}">
              <a16:creationId xmlns:a16="http://schemas.microsoft.com/office/drawing/2014/main" xmlns="" id="{C124EF23-B93E-432A-AD93-6150B14B25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15982950"/>
          <a:ext cx="646824" cy="694450"/>
        </a:xfrm>
        <a:prstGeom prst="rect">
          <a:avLst/>
        </a:prstGeom>
      </xdr:spPr>
    </xdr:pic>
    <xdr:clientData/>
  </xdr:oneCellAnchor>
  <xdr:oneCellAnchor>
    <xdr:from>
      <xdr:col>3</xdr:col>
      <xdr:colOff>171450</xdr:colOff>
      <xdr:row>8</xdr:row>
      <xdr:rowOff>590550</xdr:rowOff>
    </xdr:from>
    <xdr:ext cx="646824" cy="694450"/>
    <xdr:pic>
      <xdr:nvPicPr>
        <xdr:cNvPr id="177" name="Image 176">
          <a:extLst>
            <a:ext uri="{FF2B5EF4-FFF2-40B4-BE49-F238E27FC236}">
              <a16:creationId xmlns:a16="http://schemas.microsoft.com/office/drawing/2014/main" xmlns="" id="{BF35DA20-80CE-4ED2-85C0-1B6D9295FA2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496300" y="18497550"/>
          <a:ext cx="646824" cy="694450"/>
        </a:xfrm>
        <a:prstGeom prst="rect">
          <a:avLst/>
        </a:prstGeom>
      </xdr:spPr>
    </xdr:pic>
    <xdr:clientData/>
  </xdr:oneCellAnchor>
  <xdr:oneCellAnchor>
    <xdr:from>
      <xdr:col>3</xdr:col>
      <xdr:colOff>0</xdr:colOff>
      <xdr:row>11</xdr:row>
      <xdr:rowOff>0</xdr:rowOff>
    </xdr:from>
    <xdr:ext cx="646824" cy="694450"/>
    <xdr:pic>
      <xdr:nvPicPr>
        <xdr:cNvPr id="178" name="Image 177">
          <a:extLst>
            <a:ext uri="{FF2B5EF4-FFF2-40B4-BE49-F238E27FC236}">
              <a16:creationId xmlns:a16="http://schemas.microsoft.com/office/drawing/2014/main" xmlns="" id="{E2DBC3E6-0CDE-4947-BBEB-D16142E95A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19716750"/>
          <a:ext cx="646824" cy="694450"/>
        </a:xfrm>
        <a:prstGeom prst="rect">
          <a:avLst/>
        </a:prstGeom>
      </xdr:spPr>
    </xdr:pic>
    <xdr:clientData/>
  </xdr:oneCellAnchor>
  <xdr:oneCellAnchor>
    <xdr:from>
      <xdr:col>5</xdr:col>
      <xdr:colOff>19050</xdr:colOff>
      <xdr:row>10</xdr:row>
      <xdr:rowOff>38100</xdr:rowOff>
    </xdr:from>
    <xdr:ext cx="646824" cy="694450"/>
    <xdr:pic>
      <xdr:nvPicPr>
        <xdr:cNvPr id="181" name="Image 180">
          <a:extLst>
            <a:ext uri="{FF2B5EF4-FFF2-40B4-BE49-F238E27FC236}">
              <a16:creationId xmlns:a16="http://schemas.microsoft.com/office/drawing/2014/main" xmlns="" id="{73C7C00C-F915-43EF-BDD5-F87ABE5994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32785050"/>
          <a:ext cx="646824" cy="694450"/>
        </a:xfrm>
        <a:prstGeom prst="rect">
          <a:avLst/>
        </a:prstGeom>
      </xdr:spPr>
    </xdr:pic>
    <xdr:clientData/>
  </xdr:oneCellAnchor>
  <xdr:oneCellAnchor>
    <xdr:from>
      <xdr:col>5</xdr:col>
      <xdr:colOff>0</xdr:colOff>
      <xdr:row>7</xdr:row>
      <xdr:rowOff>76200</xdr:rowOff>
    </xdr:from>
    <xdr:ext cx="646824" cy="694450"/>
    <xdr:pic>
      <xdr:nvPicPr>
        <xdr:cNvPr id="183" name="Image 182">
          <a:extLst>
            <a:ext uri="{FF2B5EF4-FFF2-40B4-BE49-F238E27FC236}">
              <a16:creationId xmlns:a16="http://schemas.microsoft.com/office/drawing/2014/main" xmlns="" id="{E8AAC0F9-F341-4408-B08D-324C942B4FC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31013400"/>
          <a:ext cx="646824" cy="694450"/>
        </a:xfrm>
        <a:prstGeom prst="rect">
          <a:avLst/>
        </a:prstGeom>
      </xdr:spPr>
    </xdr:pic>
    <xdr:clientData/>
  </xdr:oneCellAnchor>
  <xdr:oneCellAnchor>
    <xdr:from>
      <xdr:col>7</xdr:col>
      <xdr:colOff>0</xdr:colOff>
      <xdr:row>5</xdr:row>
      <xdr:rowOff>0</xdr:rowOff>
    </xdr:from>
    <xdr:ext cx="646824" cy="694450"/>
    <xdr:pic>
      <xdr:nvPicPr>
        <xdr:cNvPr id="184" name="Image 183">
          <a:extLst>
            <a:ext uri="{FF2B5EF4-FFF2-40B4-BE49-F238E27FC236}">
              <a16:creationId xmlns:a16="http://schemas.microsoft.com/office/drawing/2014/main" xmlns="" id="{034B0BB4-6E22-459D-A35E-1AE763092B2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42500550"/>
          <a:ext cx="646824" cy="694450"/>
        </a:xfrm>
        <a:prstGeom prst="rect">
          <a:avLst/>
        </a:prstGeom>
      </xdr:spPr>
    </xdr:pic>
    <xdr:clientData/>
  </xdr:oneCellAnchor>
  <xdr:oneCellAnchor>
    <xdr:from>
      <xdr:col>7</xdr:col>
      <xdr:colOff>0</xdr:colOff>
      <xdr:row>11</xdr:row>
      <xdr:rowOff>0</xdr:rowOff>
    </xdr:from>
    <xdr:ext cx="646824" cy="694450"/>
    <xdr:pic>
      <xdr:nvPicPr>
        <xdr:cNvPr id="187" name="Image 186">
          <a:extLst>
            <a:ext uri="{FF2B5EF4-FFF2-40B4-BE49-F238E27FC236}">
              <a16:creationId xmlns:a16="http://schemas.microsoft.com/office/drawing/2014/main" xmlns="" id="{06ED0188-03D3-473A-BAA5-7CEE4828D76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46234350"/>
          <a:ext cx="646824" cy="694450"/>
        </a:xfrm>
        <a:prstGeom prst="rect">
          <a:avLst/>
        </a:prstGeom>
      </xdr:spPr>
    </xdr:pic>
    <xdr:clientData/>
  </xdr:oneCellAnchor>
  <xdr:oneCellAnchor>
    <xdr:from>
      <xdr:col>9</xdr:col>
      <xdr:colOff>0</xdr:colOff>
      <xdr:row>5</xdr:row>
      <xdr:rowOff>0</xdr:rowOff>
    </xdr:from>
    <xdr:ext cx="646824" cy="694450"/>
    <xdr:pic>
      <xdr:nvPicPr>
        <xdr:cNvPr id="189" name="Image 188">
          <a:extLst>
            <a:ext uri="{FF2B5EF4-FFF2-40B4-BE49-F238E27FC236}">
              <a16:creationId xmlns:a16="http://schemas.microsoft.com/office/drawing/2014/main" xmlns="" id="{6F45EB96-0902-4BB1-B277-86FA8E9651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55740300"/>
          <a:ext cx="646824" cy="694450"/>
        </a:xfrm>
        <a:prstGeom prst="rect">
          <a:avLst/>
        </a:prstGeom>
      </xdr:spPr>
    </xdr:pic>
    <xdr:clientData/>
  </xdr:oneCellAnchor>
  <xdr:oneCellAnchor>
    <xdr:from>
      <xdr:col>9</xdr:col>
      <xdr:colOff>0</xdr:colOff>
      <xdr:row>8</xdr:row>
      <xdr:rowOff>0</xdr:rowOff>
    </xdr:from>
    <xdr:ext cx="646824" cy="694450"/>
    <xdr:pic>
      <xdr:nvPicPr>
        <xdr:cNvPr id="190" name="Image 189">
          <a:extLst>
            <a:ext uri="{FF2B5EF4-FFF2-40B4-BE49-F238E27FC236}">
              <a16:creationId xmlns:a16="http://schemas.microsoft.com/office/drawing/2014/main" xmlns="" id="{D0D36512-CDF1-489B-8E47-06AD332537E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57664350"/>
          <a:ext cx="646824" cy="694450"/>
        </a:xfrm>
        <a:prstGeom prst="rect">
          <a:avLst/>
        </a:prstGeom>
      </xdr:spPr>
    </xdr:pic>
    <xdr:clientData/>
  </xdr:oneCellAnchor>
  <xdr:oneCellAnchor>
    <xdr:from>
      <xdr:col>9</xdr:col>
      <xdr:colOff>0</xdr:colOff>
      <xdr:row>11</xdr:row>
      <xdr:rowOff>0</xdr:rowOff>
    </xdr:from>
    <xdr:ext cx="646824" cy="694450"/>
    <xdr:pic>
      <xdr:nvPicPr>
        <xdr:cNvPr id="576" name="Image 575">
          <a:extLst>
            <a:ext uri="{FF2B5EF4-FFF2-40B4-BE49-F238E27FC236}">
              <a16:creationId xmlns:a16="http://schemas.microsoft.com/office/drawing/2014/main" xmlns="" id="{D92EDB1D-07CB-426A-A807-4D9CC86C34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59474100"/>
          <a:ext cx="646824" cy="694450"/>
        </a:xfrm>
        <a:prstGeom prst="rect">
          <a:avLst/>
        </a:prstGeom>
      </xdr:spPr>
    </xdr:pic>
    <xdr:clientData/>
  </xdr:oneCellAnchor>
  <xdr:oneCellAnchor>
    <xdr:from>
      <xdr:col>10</xdr:col>
      <xdr:colOff>0</xdr:colOff>
      <xdr:row>5</xdr:row>
      <xdr:rowOff>0</xdr:rowOff>
    </xdr:from>
    <xdr:ext cx="646824" cy="694450"/>
    <xdr:pic>
      <xdr:nvPicPr>
        <xdr:cNvPr id="577" name="Image 576">
          <a:extLst>
            <a:ext uri="{FF2B5EF4-FFF2-40B4-BE49-F238E27FC236}">
              <a16:creationId xmlns:a16="http://schemas.microsoft.com/office/drawing/2014/main" xmlns="" id="{D77E2492-C711-43B0-B736-E696690FC6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69284850"/>
          <a:ext cx="646824" cy="694450"/>
        </a:xfrm>
        <a:prstGeom prst="rect">
          <a:avLst/>
        </a:prstGeom>
      </xdr:spPr>
    </xdr:pic>
    <xdr:clientData/>
  </xdr:oneCellAnchor>
  <xdr:oneCellAnchor>
    <xdr:from>
      <xdr:col>10</xdr:col>
      <xdr:colOff>0</xdr:colOff>
      <xdr:row>8</xdr:row>
      <xdr:rowOff>0</xdr:rowOff>
    </xdr:from>
    <xdr:ext cx="646824" cy="694450"/>
    <xdr:pic>
      <xdr:nvPicPr>
        <xdr:cNvPr id="578" name="Image 577">
          <a:extLst>
            <a:ext uri="{FF2B5EF4-FFF2-40B4-BE49-F238E27FC236}">
              <a16:creationId xmlns:a16="http://schemas.microsoft.com/office/drawing/2014/main" xmlns="" id="{77D2FC47-6050-4007-9B57-F2BAFCBA92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71208900"/>
          <a:ext cx="646824" cy="694450"/>
        </a:xfrm>
        <a:prstGeom prst="rect">
          <a:avLst/>
        </a:prstGeom>
      </xdr:spPr>
    </xdr:pic>
    <xdr:clientData/>
  </xdr:oneCellAnchor>
  <xdr:oneCellAnchor>
    <xdr:from>
      <xdr:col>10</xdr:col>
      <xdr:colOff>0</xdr:colOff>
      <xdr:row>11</xdr:row>
      <xdr:rowOff>0</xdr:rowOff>
    </xdr:from>
    <xdr:ext cx="646824" cy="694450"/>
    <xdr:pic>
      <xdr:nvPicPr>
        <xdr:cNvPr id="579" name="Image 578">
          <a:extLst>
            <a:ext uri="{FF2B5EF4-FFF2-40B4-BE49-F238E27FC236}">
              <a16:creationId xmlns:a16="http://schemas.microsoft.com/office/drawing/2014/main" xmlns="" id="{392F8A96-2723-4423-A33F-24CEB0E590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24850" y="73018650"/>
          <a:ext cx="646824" cy="6944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79E06679-CB1C-4CDC-B907-CB5ED2D6D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E6B034F1-50B8-4027-926C-42845BA5C6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94EFCC13-0C43-416E-85A4-C6DF2C29D4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369527ED-C53F-45A8-A866-67FC8450E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xmlns="" id="{C68F9B48-56AE-45FD-BE16-C11D58545C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92DCAF89-9790-44E1-8AE0-BF723EBEC0A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F23866A9-9587-40B6-8F9D-7F12F565D1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18DDF8A4-3246-4074-814C-6B5EC5A003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6596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342BF352-6652-476D-A17D-0A7023DDF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8928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0BEC9C31-2049-48C3-AD23-3A65A216DD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7693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6AA958F2-3E5C-4101-B2E3-41B6BE1E15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4A10EA4E-E660-4CB5-84B0-D5EC686C13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xmlns="" id="{1D2E8E27-F3C6-4199-8BDF-005791D2AF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1710" y="142322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xmlns="" id="{551AE7E7-572A-4A6B-B9EE-FE08EAC10E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214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xmlns="" id="{DAD73C8C-A260-4124-BE38-8E61993229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xmlns="" id="{92307BCE-9190-4D23-9343-1F42BDFC92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xmlns="" id="{FBA56F10-8210-46CB-A1BE-C2D97893E4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xmlns="" id="{5E40DFD2-F083-42F3-BB12-B267B73602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2778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xmlns="" id="{B282FB35-4C38-4FF0-982E-F79F6757E3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171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xmlns="" id="{C3878918-2192-4568-BAA4-9308A71515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8821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xmlns="" id="{A2896A29-F7C0-4A8F-9CAF-0E31058166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8928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xmlns="" id="{4CB67762-D4BD-43D8-9365-DB8643077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xmlns="" id="{D4F691B1-5B29-4A95-A2C0-7294D6334F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xmlns="" id="{AF197906-D10C-4250-99F3-3E165C8D178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xmlns="" id="{FF88D632-A8DB-4C3A-8BFA-7F36C0444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6596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xmlns="" id="{51E38848-2F48-4899-91F7-0C50CD5366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8928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xmlns="" id="{9FD50F9F-0274-4563-B656-93E2644BC2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xmlns="" id="{A1EB2B2E-0D91-41EF-9894-A4911E10532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xmlns="" id="{27C18F74-6BA4-4197-B7A0-198D0A57C4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xmlns="" id="{F1016CCB-6AC0-443A-88BD-921A424EA6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2778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xmlns="" id="{D429FB10-A89E-4036-89CF-740EF3FA68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171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4" name="Image 33">
          <a:extLst>
            <a:ext uri="{FF2B5EF4-FFF2-40B4-BE49-F238E27FC236}">
              <a16:creationId xmlns:a16="http://schemas.microsoft.com/office/drawing/2014/main" xmlns="" id="{0E020215-2DE2-4876-B98C-1B6200F5F2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8501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xmlns="" id="{585C6EF8-BDA9-4797-A002-08434E261B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xmlns="" id="{0A49FFCC-A330-46D0-856C-993124D6D9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7" name="BIOE" descr="Logo AB Européen">
          <a:extLst>
            <a:ext uri="{FF2B5EF4-FFF2-40B4-BE49-F238E27FC236}">
              <a16:creationId xmlns:a16="http://schemas.microsoft.com/office/drawing/2014/main" xmlns="" id="{8F6AAB4D-31EF-4B76-882C-CB78BB0925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076366" y="1089079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8" name="Image 37">
          <a:extLst>
            <a:ext uri="{FF2B5EF4-FFF2-40B4-BE49-F238E27FC236}">
              <a16:creationId xmlns:a16="http://schemas.microsoft.com/office/drawing/2014/main" xmlns="" id="{F9B0C8CD-F249-45AC-BC0E-2D344095B4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9" name="Image 38" descr="Afficher l’image source">
          <a:extLst>
            <a:ext uri="{FF2B5EF4-FFF2-40B4-BE49-F238E27FC236}">
              <a16:creationId xmlns:a16="http://schemas.microsoft.com/office/drawing/2014/main" xmlns="" id="{0A01CB4C-C9EE-4E0B-9B1B-CC67974029B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0" name="ZoneTexte 4">
          <a:extLst>
            <a:ext uri="{FF2B5EF4-FFF2-40B4-BE49-F238E27FC236}">
              <a16:creationId xmlns:a16="http://schemas.microsoft.com/office/drawing/2014/main" xmlns="" id="{82FCDD68-1C27-4E74-91E7-11C3FCC1AB57}"/>
            </a:ext>
          </a:extLst>
        </xdr:cNvPr>
        <xdr:cNvSpPr txBox="1"/>
      </xdr:nvSpPr>
      <xdr:spPr>
        <a:xfrm>
          <a:off x="854964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1" name="ZoneTexte 4">
          <a:extLst>
            <a:ext uri="{FF2B5EF4-FFF2-40B4-BE49-F238E27FC236}">
              <a16:creationId xmlns:a16="http://schemas.microsoft.com/office/drawing/2014/main" xmlns="" id="{709698C0-1395-41B8-B991-4866246C6EDF}"/>
            </a:ext>
          </a:extLst>
        </xdr:cNvPr>
        <xdr:cNvSpPr txBox="1"/>
      </xdr:nvSpPr>
      <xdr:spPr>
        <a:xfrm>
          <a:off x="1489265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2" name="Image 15">
          <a:extLst>
            <a:ext uri="{FF2B5EF4-FFF2-40B4-BE49-F238E27FC236}">
              <a16:creationId xmlns:a16="http://schemas.microsoft.com/office/drawing/2014/main" xmlns="" id="{8C4DACF5-AC9F-4595-B7BC-0110B579D5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3" name="ZoneTexte 4">
          <a:extLst>
            <a:ext uri="{FF2B5EF4-FFF2-40B4-BE49-F238E27FC236}">
              <a16:creationId xmlns:a16="http://schemas.microsoft.com/office/drawing/2014/main" xmlns="" id="{5E896374-AA68-4F11-A251-B563DDD72DAA}"/>
            </a:ext>
          </a:extLst>
        </xdr:cNvPr>
        <xdr:cNvSpPr txBox="1"/>
      </xdr:nvSpPr>
      <xdr:spPr>
        <a:xfrm>
          <a:off x="1166908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4" name="Image 286">
          <a:extLst>
            <a:ext uri="{FF2B5EF4-FFF2-40B4-BE49-F238E27FC236}">
              <a16:creationId xmlns:a16="http://schemas.microsoft.com/office/drawing/2014/main" xmlns="" id="{F236102F-D668-47FB-B31C-D9264749962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5" name="ZoneTexte 4">
          <a:extLst>
            <a:ext uri="{FF2B5EF4-FFF2-40B4-BE49-F238E27FC236}">
              <a16:creationId xmlns:a16="http://schemas.microsoft.com/office/drawing/2014/main" xmlns="" id="{707DEB01-6E2F-44A0-BFE7-381F96E13C1E}"/>
            </a:ext>
          </a:extLst>
        </xdr:cNvPr>
        <xdr:cNvSpPr txBox="1"/>
      </xdr:nvSpPr>
      <xdr:spPr>
        <a:xfrm>
          <a:off x="1157382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6" name="Image 45" descr="Afficher l’image source">
          <a:extLst>
            <a:ext uri="{FF2B5EF4-FFF2-40B4-BE49-F238E27FC236}">
              <a16:creationId xmlns:a16="http://schemas.microsoft.com/office/drawing/2014/main" xmlns="" id="{7923A3B3-ACCE-4A8A-AD5F-CCC0303B5EB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7" name="ZoneTexte 4">
          <a:extLst>
            <a:ext uri="{FF2B5EF4-FFF2-40B4-BE49-F238E27FC236}">
              <a16:creationId xmlns:a16="http://schemas.microsoft.com/office/drawing/2014/main" xmlns="" id="{2827F033-7239-4C75-A22B-0E3C38D4E145}"/>
            </a:ext>
          </a:extLst>
        </xdr:cNvPr>
        <xdr:cNvSpPr txBox="1"/>
      </xdr:nvSpPr>
      <xdr:spPr>
        <a:xfrm>
          <a:off x="1493234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8" name="ZoneTexte 4">
          <a:extLst>
            <a:ext uri="{FF2B5EF4-FFF2-40B4-BE49-F238E27FC236}">
              <a16:creationId xmlns:a16="http://schemas.microsoft.com/office/drawing/2014/main" xmlns="" id="{24574B1A-9A8D-421A-8E26-BC7655B932FD}"/>
            </a:ext>
          </a:extLst>
        </xdr:cNvPr>
        <xdr:cNvSpPr txBox="1"/>
      </xdr:nvSpPr>
      <xdr:spPr>
        <a:xfrm>
          <a:off x="835915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9" name="BIOE" descr="Logo AB Européen">
          <a:extLst>
            <a:ext uri="{FF2B5EF4-FFF2-40B4-BE49-F238E27FC236}">
              <a16:creationId xmlns:a16="http://schemas.microsoft.com/office/drawing/2014/main" xmlns="" id="{07F10697-9406-496F-BBD8-BC730D021F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50" name="Image 49">
          <a:extLst>
            <a:ext uri="{FF2B5EF4-FFF2-40B4-BE49-F238E27FC236}">
              <a16:creationId xmlns:a16="http://schemas.microsoft.com/office/drawing/2014/main" xmlns="" id="{2B9F5B5F-722B-4664-BFB3-5B302B44C6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1" name="Image 50" descr="Afficher l’image source">
          <a:extLst>
            <a:ext uri="{FF2B5EF4-FFF2-40B4-BE49-F238E27FC236}">
              <a16:creationId xmlns:a16="http://schemas.microsoft.com/office/drawing/2014/main" xmlns="" id="{522C225A-B0B0-49DB-A270-F23966EAE9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2" name="ZoneTexte 4">
          <a:extLst>
            <a:ext uri="{FF2B5EF4-FFF2-40B4-BE49-F238E27FC236}">
              <a16:creationId xmlns:a16="http://schemas.microsoft.com/office/drawing/2014/main" xmlns="" id="{18B20D4E-2E30-42F2-91D5-BC6E01E20867}"/>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3" name="ZoneTexte 4">
          <a:extLst>
            <a:ext uri="{FF2B5EF4-FFF2-40B4-BE49-F238E27FC236}">
              <a16:creationId xmlns:a16="http://schemas.microsoft.com/office/drawing/2014/main" xmlns="" id="{2B88D648-C20A-45D5-B5DD-FB5C91C867F9}"/>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4" name="ZoneTexte 4">
          <a:extLst>
            <a:ext uri="{FF2B5EF4-FFF2-40B4-BE49-F238E27FC236}">
              <a16:creationId xmlns:a16="http://schemas.microsoft.com/office/drawing/2014/main" xmlns="" id="{C9E35311-6F9F-4C2D-BD74-7611D9BBEF0B}"/>
            </a:ext>
          </a:extLst>
        </xdr:cNvPr>
        <xdr:cNvSpPr txBox="1"/>
      </xdr:nvSpPr>
      <xdr:spPr>
        <a:xfrm>
          <a:off x="1166908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5" name="ZoneTexte 4">
          <a:extLst>
            <a:ext uri="{FF2B5EF4-FFF2-40B4-BE49-F238E27FC236}">
              <a16:creationId xmlns:a16="http://schemas.microsoft.com/office/drawing/2014/main" xmlns="" id="{350BB3E8-68D7-45B8-A129-8D2DC7C6A200}"/>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6" name="Image 55" descr="Afficher l’image source">
          <a:extLst>
            <a:ext uri="{FF2B5EF4-FFF2-40B4-BE49-F238E27FC236}">
              <a16:creationId xmlns:a16="http://schemas.microsoft.com/office/drawing/2014/main" xmlns="" id="{0D08D0B0-C138-44D9-8BB4-4952A6FBD01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7" name="ZoneTexte 4">
          <a:extLst>
            <a:ext uri="{FF2B5EF4-FFF2-40B4-BE49-F238E27FC236}">
              <a16:creationId xmlns:a16="http://schemas.microsoft.com/office/drawing/2014/main" xmlns="" id="{885E2452-679A-4648-8980-4F064CC32DF4}"/>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8" name="BIOE" descr="Logo AB Européen">
          <a:extLst>
            <a:ext uri="{FF2B5EF4-FFF2-40B4-BE49-F238E27FC236}">
              <a16:creationId xmlns:a16="http://schemas.microsoft.com/office/drawing/2014/main" xmlns="" id="{406C0B5D-2D89-4CFC-9EE9-8152A20C97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9" name="Image 58">
          <a:extLst>
            <a:ext uri="{FF2B5EF4-FFF2-40B4-BE49-F238E27FC236}">
              <a16:creationId xmlns:a16="http://schemas.microsoft.com/office/drawing/2014/main" xmlns="" id="{9134A6F3-C77A-4971-89E9-ED26483B7E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0" name="Image 59" descr="Afficher l’image source">
          <a:extLst>
            <a:ext uri="{FF2B5EF4-FFF2-40B4-BE49-F238E27FC236}">
              <a16:creationId xmlns:a16="http://schemas.microsoft.com/office/drawing/2014/main" xmlns="" id="{443C71A3-F14E-4EF7-9B62-FCFEBB8CE1B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1" name="ZoneTexte 4">
          <a:extLst>
            <a:ext uri="{FF2B5EF4-FFF2-40B4-BE49-F238E27FC236}">
              <a16:creationId xmlns:a16="http://schemas.microsoft.com/office/drawing/2014/main" xmlns="" id="{7C681DE3-0A68-4B81-A0E6-A63B310B44EC}"/>
            </a:ext>
          </a:extLst>
        </xdr:cNvPr>
        <xdr:cNvSpPr txBox="1"/>
      </xdr:nvSpPr>
      <xdr:spPr>
        <a:xfrm>
          <a:off x="854964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2" name="ZoneTexte 4">
          <a:extLst>
            <a:ext uri="{FF2B5EF4-FFF2-40B4-BE49-F238E27FC236}">
              <a16:creationId xmlns:a16="http://schemas.microsoft.com/office/drawing/2014/main" xmlns="" id="{9A63ED54-0CED-465F-93F0-C2B786471826}"/>
            </a:ext>
          </a:extLst>
        </xdr:cNvPr>
        <xdr:cNvSpPr txBox="1"/>
      </xdr:nvSpPr>
      <xdr:spPr>
        <a:xfrm>
          <a:off x="1489265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3" name="Image 15">
          <a:extLst>
            <a:ext uri="{FF2B5EF4-FFF2-40B4-BE49-F238E27FC236}">
              <a16:creationId xmlns:a16="http://schemas.microsoft.com/office/drawing/2014/main" xmlns="" id="{5AE563A3-8503-44E1-8FE7-C48B4A91C5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4" name="ZoneTexte 4">
          <a:extLst>
            <a:ext uri="{FF2B5EF4-FFF2-40B4-BE49-F238E27FC236}">
              <a16:creationId xmlns:a16="http://schemas.microsoft.com/office/drawing/2014/main" xmlns="" id="{4F564397-DD40-4270-8080-DD02205A8186}"/>
            </a:ext>
          </a:extLst>
        </xdr:cNvPr>
        <xdr:cNvSpPr txBox="1"/>
      </xdr:nvSpPr>
      <xdr:spPr>
        <a:xfrm>
          <a:off x="1166908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5" name="Image 286">
          <a:extLst>
            <a:ext uri="{FF2B5EF4-FFF2-40B4-BE49-F238E27FC236}">
              <a16:creationId xmlns:a16="http://schemas.microsoft.com/office/drawing/2014/main" xmlns="" id="{32753BE7-AB65-429E-B2AA-4BADB15D7DC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6" name="ZoneTexte 4">
          <a:extLst>
            <a:ext uri="{FF2B5EF4-FFF2-40B4-BE49-F238E27FC236}">
              <a16:creationId xmlns:a16="http://schemas.microsoft.com/office/drawing/2014/main" xmlns="" id="{8AA9209F-EBE4-4B68-A8DC-CEF1376C224B}"/>
            </a:ext>
          </a:extLst>
        </xdr:cNvPr>
        <xdr:cNvSpPr txBox="1"/>
      </xdr:nvSpPr>
      <xdr:spPr>
        <a:xfrm>
          <a:off x="1157382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7" name="Image 66" descr="Afficher l’image source">
          <a:extLst>
            <a:ext uri="{FF2B5EF4-FFF2-40B4-BE49-F238E27FC236}">
              <a16:creationId xmlns:a16="http://schemas.microsoft.com/office/drawing/2014/main" xmlns="" id="{17B54D84-CC0D-429E-B09D-6FF588B2089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8" name="ZoneTexte 4">
          <a:extLst>
            <a:ext uri="{FF2B5EF4-FFF2-40B4-BE49-F238E27FC236}">
              <a16:creationId xmlns:a16="http://schemas.microsoft.com/office/drawing/2014/main" xmlns="" id="{768C1136-81FA-49EE-A7D6-B0BCAF21C768}"/>
            </a:ext>
          </a:extLst>
        </xdr:cNvPr>
        <xdr:cNvSpPr txBox="1"/>
      </xdr:nvSpPr>
      <xdr:spPr>
        <a:xfrm>
          <a:off x="1493234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9" name="ZoneTexte 4">
          <a:extLst>
            <a:ext uri="{FF2B5EF4-FFF2-40B4-BE49-F238E27FC236}">
              <a16:creationId xmlns:a16="http://schemas.microsoft.com/office/drawing/2014/main" xmlns="" id="{8EDB7B83-6CFE-4F0F-8891-7EE3806C4EB7}"/>
            </a:ext>
          </a:extLst>
        </xdr:cNvPr>
        <xdr:cNvSpPr txBox="1"/>
      </xdr:nvSpPr>
      <xdr:spPr>
        <a:xfrm>
          <a:off x="835915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0" name="BIOE" descr="Logo AB Européen">
          <a:extLst>
            <a:ext uri="{FF2B5EF4-FFF2-40B4-BE49-F238E27FC236}">
              <a16:creationId xmlns:a16="http://schemas.microsoft.com/office/drawing/2014/main" xmlns="" id="{AC824535-D137-499F-981F-A346240188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1" name="Image 70">
          <a:extLst>
            <a:ext uri="{FF2B5EF4-FFF2-40B4-BE49-F238E27FC236}">
              <a16:creationId xmlns:a16="http://schemas.microsoft.com/office/drawing/2014/main" xmlns="" id="{E09310F3-1E45-4CC4-BBF5-770AF5724A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2" name="Image 71" descr="Afficher l’image source">
          <a:extLst>
            <a:ext uri="{FF2B5EF4-FFF2-40B4-BE49-F238E27FC236}">
              <a16:creationId xmlns:a16="http://schemas.microsoft.com/office/drawing/2014/main" xmlns="" id="{C5A127C4-E718-4B98-B8CD-F8D814B7F51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3" name="ZoneTexte 4">
          <a:extLst>
            <a:ext uri="{FF2B5EF4-FFF2-40B4-BE49-F238E27FC236}">
              <a16:creationId xmlns:a16="http://schemas.microsoft.com/office/drawing/2014/main" xmlns="" id="{BA83EE8A-29EC-4825-9315-F8D6413F82A3}"/>
            </a:ext>
          </a:extLst>
        </xdr:cNvPr>
        <xdr:cNvSpPr txBox="1"/>
      </xdr:nvSpPr>
      <xdr:spPr>
        <a:xfrm>
          <a:off x="854964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4" name="ZoneTexte 4">
          <a:extLst>
            <a:ext uri="{FF2B5EF4-FFF2-40B4-BE49-F238E27FC236}">
              <a16:creationId xmlns:a16="http://schemas.microsoft.com/office/drawing/2014/main" xmlns="" id="{B4165434-A97F-4497-89C1-70DF3BEB810D}"/>
            </a:ext>
          </a:extLst>
        </xdr:cNvPr>
        <xdr:cNvSpPr txBox="1"/>
      </xdr:nvSpPr>
      <xdr:spPr>
        <a:xfrm>
          <a:off x="1489265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5" name="Image 15">
          <a:extLst>
            <a:ext uri="{FF2B5EF4-FFF2-40B4-BE49-F238E27FC236}">
              <a16:creationId xmlns:a16="http://schemas.microsoft.com/office/drawing/2014/main" xmlns="" id="{6B89D76B-9037-46DF-8101-819B1B2427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6" name="ZoneTexte 4">
          <a:extLst>
            <a:ext uri="{FF2B5EF4-FFF2-40B4-BE49-F238E27FC236}">
              <a16:creationId xmlns:a16="http://schemas.microsoft.com/office/drawing/2014/main" xmlns="" id="{02459C90-DB40-44D0-8CA2-CF1F3B7D44EE}"/>
            </a:ext>
          </a:extLst>
        </xdr:cNvPr>
        <xdr:cNvSpPr txBox="1"/>
      </xdr:nvSpPr>
      <xdr:spPr>
        <a:xfrm>
          <a:off x="1166908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7" name="Image 286">
          <a:extLst>
            <a:ext uri="{FF2B5EF4-FFF2-40B4-BE49-F238E27FC236}">
              <a16:creationId xmlns:a16="http://schemas.microsoft.com/office/drawing/2014/main" xmlns="" id="{9CCB28C9-8598-495C-84B8-E8889FA87BB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8" name="ZoneTexte 4">
          <a:extLst>
            <a:ext uri="{FF2B5EF4-FFF2-40B4-BE49-F238E27FC236}">
              <a16:creationId xmlns:a16="http://schemas.microsoft.com/office/drawing/2014/main" xmlns="" id="{B5AAF8A2-CEB3-4556-87FA-321C7F5AF444}"/>
            </a:ext>
          </a:extLst>
        </xdr:cNvPr>
        <xdr:cNvSpPr txBox="1"/>
      </xdr:nvSpPr>
      <xdr:spPr>
        <a:xfrm>
          <a:off x="1157382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9" name="Image 78" descr="Afficher l’image source">
          <a:extLst>
            <a:ext uri="{FF2B5EF4-FFF2-40B4-BE49-F238E27FC236}">
              <a16:creationId xmlns:a16="http://schemas.microsoft.com/office/drawing/2014/main" xmlns="" id="{9265E231-831B-435F-94B3-B2D7F23E287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0" name="ZoneTexte 4">
          <a:extLst>
            <a:ext uri="{FF2B5EF4-FFF2-40B4-BE49-F238E27FC236}">
              <a16:creationId xmlns:a16="http://schemas.microsoft.com/office/drawing/2014/main" xmlns="" id="{D99326F1-3CC0-453B-8224-6AA7975BFE48}"/>
            </a:ext>
          </a:extLst>
        </xdr:cNvPr>
        <xdr:cNvSpPr txBox="1"/>
      </xdr:nvSpPr>
      <xdr:spPr>
        <a:xfrm>
          <a:off x="1493234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1" name="ZoneTexte 4">
          <a:extLst>
            <a:ext uri="{FF2B5EF4-FFF2-40B4-BE49-F238E27FC236}">
              <a16:creationId xmlns:a16="http://schemas.microsoft.com/office/drawing/2014/main" xmlns="" id="{DEF752E9-CA86-49CB-A1B0-73B58E438AD2}"/>
            </a:ext>
          </a:extLst>
        </xdr:cNvPr>
        <xdr:cNvSpPr txBox="1"/>
      </xdr:nvSpPr>
      <xdr:spPr>
        <a:xfrm>
          <a:off x="835915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2" name="BIOE" descr="Logo AB Européen">
          <a:extLst>
            <a:ext uri="{FF2B5EF4-FFF2-40B4-BE49-F238E27FC236}">
              <a16:creationId xmlns:a16="http://schemas.microsoft.com/office/drawing/2014/main" xmlns="" id="{40C61DF5-0660-408A-BA7C-42030A9C331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3" name="Image 82">
          <a:extLst>
            <a:ext uri="{FF2B5EF4-FFF2-40B4-BE49-F238E27FC236}">
              <a16:creationId xmlns:a16="http://schemas.microsoft.com/office/drawing/2014/main" xmlns="" id="{E8C3B54D-EED3-493B-80E9-9BC7266BB6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4" name="Image 83" descr="Afficher l’image source">
          <a:extLst>
            <a:ext uri="{FF2B5EF4-FFF2-40B4-BE49-F238E27FC236}">
              <a16:creationId xmlns:a16="http://schemas.microsoft.com/office/drawing/2014/main" xmlns="" id="{8CD4FB8E-4D82-42DF-A021-DFDB5923F54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5" name="ZoneTexte 4">
          <a:extLst>
            <a:ext uri="{FF2B5EF4-FFF2-40B4-BE49-F238E27FC236}">
              <a16:creationId xmlns:a16="http://schemas.microsoft.com/office/drawing/2014/main" xmlns="" id="{7699ED29-944F-4BFA-9861-D5BF73B0B82D}"/>
            </a:ext>
          </a:extLst>
        </xdr:cNvPr>
        <xdr:cNvSpPr txBox="1"/>
      </xdr:nvSpPr>
      <xdr:spPr>
        <a:xfrm>
          <a:off x="854964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6" name="ZoneTexte 4">
          <a:extLst>
            <a:ext uri="{FF2B5EF4-FFF2-40B4-BE49-F238E27FC236}">
              <a16:creationId xmlns:a16="http://schemas.microsoft.com/office/drawing/2014/main" xmlns="" id="{064922F0-5EFA-4221-BEA0-1F18D55A221B}"/>
            </a:ext>
          </a:extLst>
        </xdr:cNvPr>
        <xdr:cNvSpPr txBox="1"/>
      </xdr:nvSpPr>
      <xdr:spPr>
        <a:xfrm>
          <a:off x="1489265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7" name="Image 15">
          <a:extLst>
            <a:ext uri="{FF2B5EF4-FFF2-40B4-BE49-F238E27FC236}">
              <a16:creationId xmlns:a16="http://schemas.microsoft.com/office/drawing/2014/main" xmlns="" id="{3C646CC9-B248-4F16-A835-32BB3B82C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8" name="ZoneTexte 4">
          <a:extLst>
            <a:ext uri="{FF2B5EF4-FFF2-40B4-BE49-F238E27FC236}">
              <a16:creationId xmlns:a16="http://schemas.microsoft.com/office/drawing/2014/main" xmlns="" id="{2F445776-892D-4A5D-B400-B46213E0A369}"/>
            </a:ext>
          </a:extLst>
        </xdr:cNvPr>
        <xdr:cNvSpPr txBox="1"/>
      </xdr:nvSpPr>
      <xdr:spPr>
        <a:xfrm>
          <a:off x="1166908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9" name="Image 286">
          <a:extLst>
            <a:ext uri="{FF2B5EF4-FFF2-40B4-BE49-F238E27FC236}">
              <a16:creationId xmlns:a16="http://schemas.microsoft.com/office/drawing/2014/main" xmlns="" id="{F187CBD8-4BCB-4450-8569-1786F60B1D9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0" name="ZoneTexte 4">
          <a:extLst>
            <a:ext uri="{FF2B5EF4-FFF2-40B4-BE49-F238E27FC236}">
              <a16:creationId xmlns:a16="http://schemas.microsoft.com/office/drawing/2014/main" xmlns="" id="{4F65744E-CE8F-49F9-A01F-2499CF7264AE}"/>
            </a:ext>
          </a:extLst>
        </xdr:cNvPr>
        <xdr:cNvSpPr txBox="1"/>
      </xdr:nvSpPr>
      <xdr:spPr>
        <a:xfrm>
          <a:off x="1157382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1" name="Image 90" descr="Afficher l’image source">
          <a:extLst>
            <a:ext uri="{FF2B5EF4-FFF2-40B4-BE49-F238E27FC236}">
              <a16:creationId xmlns:a16="http://schemas.microsoft.com/office/drawing/2014/main" xmlns="" id="{9D61C197-985F-4CEB-93DE-39E6A9A546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2" name="ZoneTexte 4">
          <a:extLst>
            <a:ext uri="{FF2B5EF4-FFF2-40B4-BE49-F238E27FC236}">
              <a16:creationId xmlns:a16="http://schemas.microsoft.com/office/drawing/2014/main" xmlns="" id="{A875A4AC-7A24-4B88-B2DD-92A0A8B16FBF}"/>
            </a:ext>
          </a:extLst>
        </xdr:cNvPr>
        <xdr:cNvSpPr txBox="1"/>
      </xdr:nvSpPr>
      <xdr:spPr>
        <a:xfrm>
          <a:off x="1493234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3" name="ZoneTexte 4">
          <a:extLst>
            <a:ext uri="{FF2B5EF4-FFF2-40B4-BE49-F238E27FC236}">
              <a16:creationId xmlns:a16="http://schemas.microsoft.com/office/drawing/2014/main" xmlns="" id="{E9FE727C-4DE5-44D4-AE90-C834C4CBECAC}"/>
            </a:ext>
          </a:extLst>
        </xdr:cNvPr>
        <xdr:cNvSpPr txBox="1"/>
      </xdr:nvSpPr>
      <xdr:spPr>
        <a:xfrm>
          <a:off x="835915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4" name="BIOE" descr="Logo AB Européen">
          <a:extLst>
            <a:ext uri="{FF2B5EF4-FFF2-40B4-BE49-F238E27FC236}">
              <a16:creationId xmlns:a16="http://schemas.microsoft.com/office/drawing/2014/main" xmlns="" id="{38C18652-E20B-413E-B615-DB306B5CCF3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5" name="Image 94">
          <a:extLst>
            <a:ext uri="{FF2B5EF4-FFF2-40B4-BE49-F238E27FC236}">
              <a16:creationId xmlns:a16="http://schemas.microsoft.com/office/drawing/2014/main" xmlns="" id="{5A3448F5-3A07-4670-84FF-AF8571A693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6" name="Image 95" descr="Afficher l’image source">
          <a:extLst>
            <a:ext uri="{FF2B5EF4-FFF2-40B4-BE49-F238E27FC236}">
              <a16:creationId xmlns:a16="http://schemas.microsoft.com/office/drawing/2014/main" xmlns="" id="{CB538F1F-0A42-47A5-8B54-F6B388204D1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7" name="ZoneTexte 4">
          <a:extLst>
            <a:ext uri="{FF2B5EF4-FFF2-40B4-BE49-F238E27FC236}">
              <a16:creationId xmlns:a16="http://schemas.microsoft.com/office/drawing/2014/main" xmlns="" id="{BE73A5A0-3503-4905-B7C3-082AD45D57AD}"/>
            </a:ext>
          </a:extLst>
        </xdr:cNvPr>
        <xdr:cNvSpPr txBox="1"/>
      </xdr:nvSpPr>
      <xdr:spPr>
        <a:xfrm>
          <a:off x="854964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8" name="ZoneTexte 4">
          <a:extLst>
            <a:ext uri="{FF2B5EF4-FFF2-40B4-BE49-F238E27FC236}">
              <a16:creationId xmlns:a16="http://schemas.microsoft.com/office/drawing/2014/main" xmlns="" id="{FB2D57CA-45D8-4714-B086-88288F6E5EEA}"/>
            </a:ext>
          </a:extLst>
        </xdr:cNvPr>
        <xdr:cNvSpPr txBox="1"/>
      </xdr:nvSpPr>
      <xdr:spPr>
        <a:xfrm>
          <a:off x="1489265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9" name="Image 15">
          <a:extLst>
            <a:ext uri="{FF2B5EF4-FFF2-40B4-BE49-F238E27FC236}">
              <a16:creationId xmlns:a16="http://schemas.microsoft.com/office/drawing/2014/main" xmlns="" id="{04DD7CE2-581F-4D7C-BEDC-778B054DC7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0" name="ZoneTexte 4">
          <a:extLst>
            <a:ext uri="{FF2B5EF4-FFF2-40B4-BE49-F238E27FC236}">
              <a16:creationId xmlns:a16="http://schemas.microsoft.com/office/drawing/2014/main" xmlns="" id="{00D9C270-D16A-4CC5-B144-6BC2C78CE36E}"/>
            </a:ext>
          </a:extLst>
        </xdr:cNvPr>
        <xdr:cNvSpPr txBox="1"/>
      </xdr:nvSpPr>
      <xdr:spPr>
        <a:xfrm>
          <a:off x="1166908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1" name="Image 286">
          <a:extLst>
            <a:ext uri="{FF2B5EF4-FFF2-40B4-BE49-F238E27FC236}">
              <a16:creationId xmlns:a16="http://schemas.microsoft.com/office/drawing/2014/main" xmlns="" id="{BC62CB58-9654-47D4-8016-92074973522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2" name="ZoneTexte 4">
          <a:extLst>
            <a:ext uri="{FF2B5EF4-FFF2-40B4-BE49-F238E27FC236}">
              <a16:creationId xmlns:a16="http://schemas.microsoft.com/office/drawing/2014/main" xmlns="" id="{E1087E7F-6BDE-488D-AE84-93503F1A82AA}"/>
            </a:ext>
          </a:extLst>
        </xdr:cNvPr>
        <xdr:cNvSpPr txBox="1"/>
      </xdr:nvSpPr>
      <xdr:spPr>
        <a:xfrm>
          <a:off x="1157382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3" name="Image 102" descr="Afficher l’image source">
          <a:extLst>
            <a:ext uri="{FF2B5EF4-FFF2-40B4-BE49-F238E27FC236}">
              <a16:creationId xmlns:a16="http://schemas.microsoft.com/office/drawing/2014/main" xmlns="" id="{0C953D52-0FE5-4762-AF6D-661D28D8756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4" name="ZoneTexte 4">
          <a:extLst>
            <a:ext uri="{FF2B5EF4-FFF2-40B4-BE49-F238E27FC236}">
              <a16:creationId xmlns:a16="http://schemas.microsoft.com/office/drawing/2014/main" xmlns="" id="{0C2067C8-E3BC-41F5-BBE5-13E37A82C31B}"/>
            </a:ext>
          </a:extLst>
        </xdr:cNvPr>
        <xdr:cNvSpPr txBox="1"/>
      </xdr:nvSpPr>
      <xdr:spPr>
        <a:xfrm>
          <a:off x="1493234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5" name="ZoneTexte 4">
          <a:extLst>
            <a:ext uri="{FF2B5EF4-FFF2-40B4-BE49-F238E27FC236}">
              <a16:creationId xmlns:a16="http://schemas.microsoft.com/office/drawing/2014/main" xmlns="" id="{81468312-5559-440E-8AAD-5FE98AA27830}"/>
            </a:ext>
          </a:extLst>
        </xdr:cNvPr>
        <xdr:cNvSpPr txBox="1"/>
      </xdr:nvSpPr>
      <xdr:spPr>
        <a:xfrm>
          <a:off x="835915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6" name="ZoneTexte 4">
          <a:extLst>
            <a:ext uri="{FF2B5EF4-FFF2-40B4-BE49-F238E27FC236}">
              <a16:creationId xmlns:a16="http://schemas.microsoft.com/office/drawing/2014/main" xmlns="" id="{944AD4F2-BBC1-4B0A-8F05-65CEC37B75CD}"/>
            </a:ext>
          </a:extLst>
        </xdr:cNvPr>
        <xdr:cNvSpPr txBox="1"/>
      </xdr:nvSpPr>
      <xdr:spPr>
        <a:xfrm>
          <a:off x="854964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7" name="ZoneTexte 4">
          <a:extLst>
            <a:ext uri="{FF2B5EF4-FFF2-40B4-BE49-F238E27FC236}">
              <a16:creationId xmlns:a16="http://schemas.microsoft.com/office/drawing/2014/main" xmlns="" id="{112074C3-4314-4D5D-A885-B4ADBAB7301A}"/>
            </a:ext>
          </a:extLst>
        </xdr:cNvPr>
        <xdr:cNvSpPr txBox="1"/>
      </xdr:nvSpPr>
      <xdr:spPr>
        <a:xfrm>
          <a:off x="1489265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8" name="ZoneTexte 4">
          <a:extLst>
            <a:ext uri="{FF2B5EF4-FFF2-40B4-BE49-F238E27FC236}">
              <a16:creationId xmlns:a16="http://schemas.microsoft.com/office/drawing/2014/main" xmlns="" id="{52C5B2C1-F151-456A-A67D-6D04EBEE8F2C}"/>
            </a:ext>
          </a:extLst>
        </xdr:cNvPr>
        <xdr:cNvSpPr txBox="1"/>
      </xdr:nvSpPr>
      <xdr:spPr>
        <a:xfrm>
          <a:off x="1166908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9" name="ZoneTexte 4">
          <a:extLst>
            <a:ext uri="{FF2B5EF4-FFF2-40B4-BE49-F238E27FC236}">
              <a16:creationId xmlns:a16="http://schemas.microsoft.com/office/drawing/2014/main" xmlns="" id="{5661FA0C-98C3-4103-8850-7C69B5974394}"/>
            </a:ext>
          </a:extLst>
        </xdr:cNvPr>
        <xdr:cNvSpPr txBox="1"/>
      </xdr:nvSpPr>
      <xdr:spPr>
        <a:xfrm>
          <a:off x="1157382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0" name="ZoneTexte 4">
          <a:extLst>
            <a:ext uri="{FF2B5EF4-FFF2-40B4-BE49-F238E27FC236}">
              <a16:creationId xmlns:a16="http://schemas.microsoft.com/office/drawing/2014/main" xmlns="" id="{BB724278-92DA-4072-B104-FA690FADEC34}"/>
            </a:ext>
          </a:extLst>
        </xdr:cNvPr>
        <xdr:cNvSpPr txBox="1"/>
      </xdr:nvSpPr>
      <xdr:spPr>
        <a:xfrm>
          <a:off x="1493234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1" name="ZoneTexte 4">
          <a:extLst>
            <a:ext uri="{FF2B5EF4-FFF2-40B4-BE49-F238E27FC236}">
              <a16:creationId xmlns:a16="http://schemas.microsoft.com/office/drawing/2014/main" xmlns="" id="{31153521-F6F4-4360-A439-DB6A8046F29E}"/>
            </a:ext>
          </a:extLst>
        </xdr:cNvPr>
        <xdr:cNvSpPr txBox="1"/>
      </xdr:nvSpPr>
      <xdr:spPr>
        <a:xfrm>
          <a:off x="835915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2" name="ZoneTexte 4">
          <a:extLst>
            <a:ext uri="{FF2B5EF4-FFF2-40B4-BE49-F238E27FC236}">
              <a16:creationId xmlns:a16="http://schemas.microsoft.com/office/drawing/2014/main" xmlns="" id="{4D8FC2F8-B6F0-465B-B4A2-67333103E295}"/>
            </a:ext>
          </a:extLst>
        </xdr:cNvPr>
        <xdr:cNvSpPr txBox="1"/>
      </xdr:nvSpPr>
      <xdr:spPr>
        <a:xfrm>
          <a:off x="854964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3" name="ZoneTexte 4">
          <a:extLst>
            <a:ext uri="{FF2B5EF4-FFF2-40B4-BE49-F238E27FC236}">
              <a16:creationId xmlns:a16="http://schemas.microsoft.com/office/drawing/2014/main" xmlns="" id="{F468E626-5712-453D-8AFE-05D5C1858571}"/>
            </a:ext>
          </a:extLst>
        </xdr:cNvPr>
        <xdr:cNvSpPr txBox="1"/>
      </xdr:nvSpPr>
      <xdr:spPr>
        <a:xfrm>
          <a:off x="1489265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4" name="ZoneTexte 4">
          <a:extLst>
            <a:ext uri="{FF2B5EF4-FFF2-40B4-BE49-F238E27FC236}">
              <a16:creationId xmlns:a16="http://schemas.microsoft.com/office/drawing/2014/main" xmlns="" id="{BD7A5756-8E15-4EA0-9B83-FC0DFBDC0FED}"/>
            </a:ext>
          </a:extLst>
        </xdr:cNvPr>
        <xdr:cNvSpPr txBox="1"/>
      </xdr:nvSpPr>
      <xdr:spPr>
        <a:xfrm>
          <a:off x="1166908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5" name="ZoneTexte 4">
          <a:extLst>
            <a:ext uri="{FF2B5EF4-FFF2-40B4-BE49-F238E27FC236}">
              <a16:creationId xmlns:a16="http://schemas.microsoft.com/office/drawing/2014/main" xmlns="" id="{D4E1344F-BFD0-440C-94C6-1D4881D783BB}"/>
            </a:ext>
          </a:extLst>
        </xdr:cNvPr>
        <xdr:cNvSpPr txBox="1"/>
      </xdr:nvSpPr>
      <xdr:spPr>
        <a:xfrm>
          <a:off x="1157382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6" name="ZoneTexte 4">
          <a:extLst>
            <a:ext uri="{FF2B5EF4-FFF2-40B4-BE49-F238E27FC236}">
              <a16:creationId xmlns:a16="http://schemas.microsoft.com/office/drawing/2014/main" xmlns="" id="{52389312-507F-4F84-8675-89F22BF4F40F}"/>
            </a:ext>
          </a:extLst>
        </xdr:cNvPr>
        <xdr:cNvSpPr txBox="1"/>
      </xdr:nvSpPr>
      <xdr:spPr>
        <a:xfrm>
          <a:off x="1493234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7" name="ZoneTexte 4">
          <a:extLst>
            <a:ext uri="{FF2B5EF4-FFF2-40B4-BE49-F238E27FC236}">
              <a16:creationId xmlns:a16="http://schemas.microsoft.com/office/drawing/2014/main" xmlns="" id="{9433A290-C7C6-4D9C-AFA6-D8743348234E}"/>
            </a:ext>
          </a:extLst>
        </xdr:cNvPr>
        <xdr:cNvSpPr txBox="1"/>
      </xdr:nvSpPr>
      <xdr:spPr>
        <a:xfrm>
          <a:off x="835915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8" name="Image 16">
          <a:extLst>
            <a:ext uri="{FF2B5EF4-FFF2-40B4-BE49-F238E27FC236}">
              <a16:creationId xmlns:a16="http://schemas.microsoft.com/office/drawing/2014/main" xmlns="" id="{4DB7ED7B-554B-4750-B3DB-3F6867DCA84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9" name="Image 118">
          <a:extLst>
            <a:ext uri="{FF2B5EF4-FFF2-40B4-BE49-F238E27FC236}">
              <a16:creationId xmlns:a16="http://schemas.microsoft.com/office/drawing/2014/main" xmlns="" id="{05040135-07A9-4637-B3E0-7971855497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0" name="Image 119" descr="Afficher l’image source">
          <a:extLst>
            <a:ext uri="{FF2B5EF4-FFF2-40B4-BE49-F238E27FC236}">
              <a16:creationId xmlns:a16="http://schemas.microsoft.com/office/drawing/2014/main" xmlns="" id="{BB0B1175-94F0-4D54-B943-5EF8FD9839D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1" name="Image 16">
          <a:extLst>
            <a:ext uri="{FF2B5EF4-FFF2-40B4-BE49-F238E27FC236}">
              <a16:creationId xmlns:a16="http://schemas.microsoft.com/office/drawing/2014/main" xmlns="" id="{BF58CFAD-D294-433A-A577-13D4D3F5AE3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2" name="Image 121">
          <a:extLst>
            <a:ext uri="{FF2B5EF4-FFF2-40B4-BE49-F238E27FC236}">
              <a16:creationId xmlns:a16="http://schemas.microsoft.com/office/drawing/2014/main" xmlns="" id="{FD218527-EA8E-4028-9FAC-545BB83F5E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3" name="Image 122" descr="Afficher l’image source">
          <a:extLst>
            <a:ext uri="{FF2B5EF4-FFF2-40B4-BE49-F238E27FC236}">
              <a16:creationId xmlns:a16="http://schemas.microsoft.com/office/drawing/2014/main" xmlns="" id="{FA1F8B41-D451-4EFE-A910-30AD1F59CFA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4" name="Image 16">
          <a:extLst>
            <a:ext uri="{FF2B5EF4-FFF2-40B4-BE49-F238E27FC236}">
              <a16:creationId xmlns:a16="http://schemas.microsoft.com/office/drawing/2014/main" xmlns="" id="{F6110E4B-6200-4156-8415-62BDA3B6D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5" name="Image 124">
          <a:extLst>
            <a:ext uri="{FF2B5EF4-FFF2-40B4-BE49-F238E27FC236}">
              <a16:creationId xmlns:a16="http://schemas.microsoft.com/office/drawing/2014/main" xmlns="" id="{75112AD2-1D92-4D69-8BEF-9EF7D14563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6" name="Image 125" descr="Afficher l’image source">
          <a:extLst>
            <a:ext uri="{FF2B5EF4-FFF2-40B4-BE49-F238E27FC236}">
              <a16:creationId xmlns:a16="http://schemas.microsoft.com/office/drawing/2014/main" xmlns="" id="{091ECFD4-FD0E-4A3A-BAA2-7332D26C492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7" name="Image 16">
          <a:extLst>
            <a:ext uri="{FF2B5EF4-FFF2-40B4-BE49-F238E27FC236}">
              <a16:creationId xmlns:a16="http://schemas.microsoft.com/office/drawing/2014/main" xmlns="" id="{2040C726-468A-4FAD-B999-734252E3D11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8" name="Image 127">
          <a:extLst>
            <a:ext uri="{FF2B5EF4-FFF2-40B4-BE49-F238E27FC236}">
              <a16:creationId xmlns:a16="http://schemas.microsoft.com/office/drawing/2014/main" xmlns="" id="{7758FC54-7F3F-4D53-8A99-AE9C4D9B75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9" name="Image 128" descr="Afficher l’image source">
          <a:extLst>
            <a:ext uri="{FF2B5EF4-FFF2-40B4-BE49-F238E27FC236}">
              <a16:creationId xmlns:a16="http://schemas.microsoft.com/office/drawing/2014/main" xmlns="" id="{18761E73-92F3-42BE-89FD-895B90B561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30" name="Image 16">
          <a:extLst>
            <a:ext uri="{FF2B5EF4-FFF2-40B4-BE49-F238E27FC236}">
              <a16:creationId xmlns:a16="http://schemas.microsoft.com/office/drawing/2014/main" xmlns="" id="{8BF38D9C-F5FA-4CD3-B650-36E08A5238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1" name="Image 130">
          <a:extLst>
            <a:ext uri="{FF2B5EF4-FFF2-40B4-BE49-F238E27FC236}">
              <a16:creationId xmlns:a16="http://schemas.microsoft.com/office/drawing/2014/main" xmlns="" id="{24508EAF-48FF-4F96-A78D-65DF7A9F8C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2" name="Image 131" descr="Afficher l’image source">
          <a:extLst>
            <a:ext uri="{FF2B5EF4-FFF2-40B4-BE49-F238E27FC236}">
              <a16:creationId xmlns:a16="http://schemas.microsoft.com/office/drawing/2014/main" xmlns="" id="{8545C869-2BE4-4B91-8299-21AED357DD2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3" name="Image 16">
          <a:extLst>
            <a:ext uri="{FF2B5EF4-FFF2-40B4-BE49-F238E27FC236}">
              <a16:creationId xmlns:a16="http://schemas.microsoft.com/office/drawing/2014/main" xmlns="" id="{3E891497-A13C-4A13-8C37-FFBF5D965E8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4" name="Image 133">
          <a:extLst>
            <a:ext uri="{FF2B5EF4-FFF2-40B4-BE49-F238E27FC236}">
              <a16:creationId xmlns:a16="http://schemas.microsoft.com/office/drawing/2014/main" xmlns="" id="{D34FEFF2-AE96-4823-A6D1-EA64551442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5" name="Image 134">
          <a:extLst>
            <a:ext uri="{FF2B5EF4-FFF2-40B4-BE49-F238E27FC236}">
              <a16:creationId xmlns:a16="http://schemas.microsoft.com/office/drawing/2014/main" xmlns="" id="{BE9755CF-797F-4CAB-9EE5-BA3129517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19256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6" name="Image 135">
          <a:extLst>
            <a:ext uri="{FF2B5EF4-FFF2-40B4-BE49-F238E27FC236}">
              <a16:creationId xmlns:a16="http://schemas.microsoft.com/office/drawing/2014/main" xmlns="" id="{1822ECEB-2FC0-482E-84D5-730C819CAE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0833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7" name="Image 136">
          <a:extLst>
            <a:ext uri="{FF2B5EF4-FFF2-40B4-BE49-F238E27FC236}">
              <a16:creationId xmlns:a16="http://schemas.microsoft.com/office/drawing/2014/main" xmlns="" id="{0EFB0FD5-A25A-4678-93D6-4C18FB63CB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36071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8" name="Image 15">
          <a:extLst>
            <a:ext uri="{FF2B5EF4-FFF2-40B4-BE49-F238E27FC236}">
              <a16:creationId xmlns:a16="http://schemas.microsoft.com/office/drawing/2014/main" xmlns="" id="{21F08137-7FCF-4C8C-B1A5-69D4A241A1A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9" name="Image 138" descr="Afficher l’image source">
          <a:extLst>
            <a:ext uri="{FF2B5EF4-FFF2-40B4-BE49-F238E27FC236}">
              <a16:creationId xmlns:a16="http://schemas.microsoft.com/office/drawing/2014/main" xmlns="" id="{58D8E628-5BAB-4B69-B883-EF529E4A925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40" name="Image 16">
          <a:extLst>
            <a:ext uri="{FF2B5EF4-FFF2-40B4-BE49-F238E27FC236}">
              <a16:creationId xmlns:a16="http://schemas.microsoft.com/office/drawing/2014/main" xmlns="" id="{5CA73246-B3F0-4834-A590-B30F9775B5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1" name="Image 140" descr="Afficher l’image source">
          <a:extLst>
            <a:ext uri="{FF2B5EF4-FFF2-40B4-BE49-F238E27FC236}">
              <a16:creationId xmlns:a16="http://schemas.microsoft.com/office/drawing/2014/main" xmlns="" id="{F77AAA08-A7C9-4594-9550-23697E0F1C5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2" name="Image 16">
          <a:extLst>
            <a:ext uri="{FF2B5EF4-FFF2-40B4-BE49-F238E27FC236}">
              <a16:creationId xmlns:a16="http://schemas.microsoft.com/office/drawing/2014/main" xmlns="" id="{D26DE159-88E5-4BAD-9723-53C14E3ADA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3" name="Image 142" descr="Afficher l’image source">
          <a:extLst>
            <a:ext uri="{FF2B5EF4-FFF2-40B4-BE49-F238E27FC236}">
              <a16:creationId xmlns:a16="http://schemas.microsoft.com/office/drawing/2014/main" xmlns="" id="{66275229-D973-418C-A4AE-03216BF26F0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4" name="Image 16">
          <a:extLst>
            <a:ext uri="{FF2B5EF4-FFF2-40B4-BE49-F238E27FC236}">
              <a16:creationId xmlns:a16="http://schemas.microsoft.com/office/drawing/2014/main" xmlns="" id="{9596ECDB-305A-42C8-8C01-F97E261B840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5" name="Image 15">
          <a:extLst>
            <a:ext uri="{FF2B5EF4-FFF2-40B4-BE49-F238E27FC236}">
              <a16:creationId xmlns:a16="http://schemas.microsoft.com/office/drawing/2014/main" xmlns="" id="{137A0DCF-FFC6-44C5-94AC-ED88F6F7D7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6" name="Image 145" descr="Afficher l’image source">
          <a:extLst>
            <a:ext uri="{FF2B5EF4-FFF2-40B4-BE49-F238E27FC236}">
              <a16:creationId xmlns:a16="http://schemas.microsoft.com/office/drawing/2014/main" xmlns="" id="{06933245-C2A2-444B-82A3-6592B2A4780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7" name="Image 16">
          <a:extLst>
            <a:ext uri="{FF2B5EF4-FFF2-40B4-BE49-F238E27FC236}">
              <a16:creationId xmlns:a16="http://schemas.microsoft.com/office/drawing/2014/main" xmlns="" id="{3C90A417-5BE4-4C06-A2F5-45034D17788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8" name="Image 15">
          <a:extLst>
            <a:ext uri="{FF2B5EF4-FFF2-40B4-BE49-F238E27FC236}">
              <a16:creationId xmlns:a16="http://schemas.microsoft.com/office/drawing/2014/main" xmlns="" id="{253C0F2E-6645-49F3-8CD1-9ECDB010148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9" name="Image 148" descr="Afficher l’image source">
          <a:extLst>
            <a:ext uri="{FF2B5EF4-FFF2-40B4-BE49-F238E27FC236}">
              <a16:creationId xmlns:a16="http://schemas.microsoft.com/office/drawing/2014/main" xmlns="" id="{71D9F070-5B99-4018-8669-A94BEF8E5AF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50" name="Image 16">
          <a:extLst>
            <a:ext uri="{FF2B5EF4-FFF2-40B4-BE49-F238E27FC236}">
              <a16:creationId xmlns:a16="http://schemas.microsoft.com/office/drawing/2014/main" xmlns="" id="{5333A967-1039-498D-8996-0DC7C4E926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1" name="Image 150">
          <a:extLst>
            <a:ext uri="{FF2B5EF4-FFF2-40B4-BE49-F238E27FC236}">
              <a16:creationId xmlns:a16="http://schemas.microsoft.com/office/drawing/2014/main" xmlns="" id="{788C8B4F-71AB-44FF-BD09-1470CBFAA0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2" name="Image 15">
          <a:extLst>
            <a:ext uri="{FF2B5EF4-FFF2-40B4-BE49-F238E27FC236}">
              <a16:creationId xmlns:a16="http://schemas.microsoft.com/office/drawing/2014/main" xmlns="" id="{2DF013AC-41CA-4287-B711-A504400718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3" name="Image 152" descr="Afficher l’image source">
          <a:extLst>
            <a:ext uri="{FF2B5EF4-FFF2-40B4-BE49-F238E27FC236}">
              <a16:creationId xmlns:a16="http://schemas.microsoft.com/office/drawing/2014/main" xmlns="" id="{3FE0F734-6A3D-42A8-BB8E-951A8C8F67F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4" name="Image 16">
          <a:extLst>
            <a:ext uri="{FF2B5EF4-FFF2-40B4-BE49-F238E27FC236}">
              <a16:creationId xmlns:a16="http://schemas.microsoft.com/office/drawing/2014/main" xmlns="" id="{A57350E1-CF0D-40AD-A77E-E498399AA70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5" name="Image 15">
          <a:extLst>
            <a:ext uri="{FF2B5EF4-FFF2-40B4-BE49-F238E27FC236}">
              <a16:creationId xmlns:a16="http://schemas.microsoft.com/office/drawing/2014/main" xmlns="" id="{F8AE4A18-70BC-4039-A97B-B8A44532FC6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6" name="Image 155" descr="Afficher l’image source">
          <a:extLst>
            <a:ext uri="{FF2B5EF4-FFF2-40B4-BE49-F238E27FC236}">
              <a16:creationId xmlns:a16="http://schemas.microsoft.com/office/drawing/2014/main" xmlns="" id="{996AD290-505E-414F-BE29-9BF0FA5F229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7" name="Image 16">
          <a:extLst>
            <a:ext uri="{FF2B5EF4-FFF2-40B4-BE49-F238E27FC236}">
              <a16:creationId xmlns:a16="http://schemas.microsoft.com/office/drawing/2014/main" xmlns="" id="{7001D59F-AB9F-4B13-9D61-C79DA7DF54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8" name="Image 15">
          <a:extLst>
            <a:ext uri="{FF2B5EF4-FFF2-40B4-BE49-F238E27FC236}">
              <a16:creationId xmlns:a16="http://schemas.microsoft.com/office/drawing/2014/main" xmlns="" id="{F6CD2710-B813-45B3-9816-BD9A290FF7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9" name="Image 158" descr="Afficher l’image source">
          <a:extLst>
            <a:ext uri="{FF2B5EF4-FFF2-40B4-BE49-F238E27FC236}">
              <a16:creationId xmlns:a16="http://schemas.microsoft.com/office/drawing/2014/main" xmlns="" id="{1EFBA126-ABF1-4F7E-AB96-B3A408A3B13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60" name="Image 16">
          <a:extLst>
            <a:ext uri="{FF2B5EF4-FFF2-40B4-BE49-F238E27FC236}">
              <a16:creationId xmlns:a16="http://schemas.microsoft.com/office/drawing/2014/main" xmlns="" id="{B551D516-5E9B-49CB-9156-65030FF0C8B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1" name="Image 15">
          <a:extLst>
            <a:ext uri="{FF2B5EF4-FFF2-40B4-BE49-F238E27FC236}">
              <a16:creationId xmlns:a16="http://schemas.microsoft.com/office/drawing/2014/main" xmlns="" id="{85C4195B-3D79-41AA-A595-58F54E7B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2" name="Image 161" descr="Afficher l’image source">
          <a:extLst>
            <a:ext uri="{FF2B5EF4-FFF2-40B4-BE49-F238E27FC236}">
              <a16:creationId xmlns:a16="http://schemas.microsoft.com/office/drawing/2014/main" xmlns="" id="{127D8D72-7F38-47DE-B128-35640B72BFC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3" name="Image 16">
          <a:extLst>
            <a:ext uri="{FF2B5EF4-FFF2-40B4-BE49-F238E27FC236}">
              <a16:creationId xmlns:a16="http://schemas.microsoft.com/office/drawing/2014/main" xmlns="" id="{F33CD934-4394-42D6-BD08-799C179006A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80547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4" name="Image 15">
          <a:extLst>
            <a:ext uri="{FF2B5EF4-FFF2-40B4-BE49-F238E27FC236}">
              <a16:creationId xmlns:a16="http://schemas.microsoft.com/office/drawing/2014/main" xmlns="" id="{FC450E88-82D3-4CAB-96D5-62D0D249EB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5" name="Image 164" descr="Afficher l’image source">
          <a:extLst>
            <a:ext uri="{FF2B5EF4-FFF2-40B4-BE49-F238E27FC236}">
              <a16:creationId xmlns:a16="http://schemas.microsoft.com/office/drawing/2014/main" xmlns="" id="{1AC2CB61-7303-43E9-B6E8-DEC5F2AB9D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6" name="Image 16">
          <a:extLst>
            <a:ext uri="{FF2B5EF4-FFF2-40B4-BE49-F238E27FC236}">
              <a16:creationId xmlns:a16="http://schemas.microsoft.com/office/drawing/2014/main" xmlns="" id="{2497CB33-7685-40D6-9C53-F56E9A9BA6C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7" name="Image 15">
          <a:extLst>
            <a:ext uri="{FF2B5EF4-FFF2-40B4-BE49-F238E27FC236}">
              <a16:creationId xmlns:a16="http://schemas.microsoft.com/office/drawing/2014/main" xmlns="" id="{7ACEF50C-9141-4594-BA09-4AFD89C218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8" name="Image 167" descr="Afficher l’image source">
          <a:extLst>
            <a:ext uri="{FF2B5EF4-FFF2-40B4-BE49-F238E27FC236}">
              <a16:creationId xmlns:a16="http://schemas.microsoft.com/office/drawing/2014/main" xmlns="" id="{B8511D63-9285-483D-9B24-79F45436AE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9" name="Image 16">
          <a:extLst>
            <a:ext uri="{FF2B5EF4-FFF2-40B4-BE49-F238E27FC236}">
              <a16:creationId xmlns:a16="http://schemas.microsoft.com/office/drawing/2014/main" xmlns="" id="{450C88B8-A9DC-4096-B0EE-476650A08F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70" name="Image 15">
          <a:extLst>
            <a:ext uri="{FF2B5EF4-FFF2-40B4-BE49-F238E27FC236}">
              <a16:creationId xmlns:a16="http://schemas.microsoft.com/office/drawing/2014/main" xmlns="" id="{D29597CC-A4DB-46AE-9EC4-4F01F665D3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1" name="Image 170" descr="Afficher l’image source">
          <a:extLst>
            <a:ext uri="{FF2B5EF4-FFF2-40B4-BE49-F238E27FC236}">
              <a16:creationId xmlns:a16="http://schemas.microsoft.com/office/drawing/2014/main" xmlns="" id="{2F78A652-DD78-4E18-A632-436C0798F93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2" name="Image 16">
          <a:extLst>
            <a:ext uri="{FF2B5EF4-FFF2-40B4-BE49-F238E27FC236}">
              <a16:creationId xmlns:a16="http://schemas.microsoft.com/office/drawing/2014/main" xmlns="" id="{DB9497C7-204E-4EAF-A774-37B7DC5B612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3123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C87B3A51-730A-45F1-AA76-0FFB4D0C6B4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9468FBEA-5A1C-4842-A73F-742E95E069C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1AFCD1AA-DEE5-4741-B5A4-713FAE8727B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6" name="Image 297">
          <a:extLst>
            <a:ext uri="{FF2B5EF4-FFF2-40B4-BE49-F238E27FC236}">
              <a16:creationId xmlns:a16="http://schemas.microsoft.com/office/drawing/2014/main" xmlns="" id="{D735DEDA-E491-457B-B028-B6BA0A0061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C6684218-F50B-4BDD-8F9E-02F9A8950C1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902087FB-F311-43A1-BFDD-B49F0F01DCF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D95B03F6-67DE-45B3-81BA-57E3DD3033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80" name="Image 297">
          <a:extLst>
            <a:ext uri="{FF2B5EF4-FFF2-40B4-BE49-F238E27FC236}">
              <a16:creationId xmlns:a16="http://schemas.microsoft.com/office/drawing/2014/main" xmlns="" id="{AF3B3E8B-B622-4F82-8448-CCAADF7F69C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1" name="Image 15">
          <a:extLst>
            <a:ext uri="{FF2B5EF4-FFF2-40B4-BE49-F238E27FC236}">
              <a16:creationId xmlns:a16="http://schemas.microsoft.com/office/drawing/2014/main" xmlns="" id="{5416B3DF-35F1-495C-87E4-4661846D50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02614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2" name="Image 25">
          <a:extLst>
            <a:ext uri="{FF2B5EF4-FFF2-40B4-BE49-F238E27FC236}">
              <a16:creationId xmlns:a16="http://schemas.microsoft.com/office/drawing/2014/main" xmlns="" id="{97B61DE7-E4BD-4CE0-8D3B-F3118A1A359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2252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3" name="Image 25">
          <a:extLst>
            <a:ext uri="{FF2B5EF4-FFF2-40B4-BE49-F238E27FC236}">
              <a16:creationId xmlns:a16="http://schemas.microsoft.com/office/drawing/2014/main" xmlns="" id="{7E3F4CD2-BBDC-4072-B6E3-6A91A5A0A17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4" name="Image 25">
          <a:extLst>
            <a:ext uri="{FF2B5EF4-FFF2-40B4-BE49-F238E27FC236}">
              <a16:creationId xmlns:a16="http://schemas.microsoft.com/office/drawing/2014/main" xmlns="" id="{60AE556C-585F-4724-8E01-40502E11E6D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7967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5" name="Image 25">
          <a:extLst>
            <a:ext uri="{FF2B5EF4-FFF2-40B4-BE49-F238E27FC236}">
              <a16:creationId xmlns:a16="http://schemas.microsoft.com/office/drawing/2014/main" xmlns="" id="{48889DA3-338C-445F-82BB-DC94A2CF9F0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86106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711200</xdr:colOff>
      <xdr:row>100</xdr:row>
      <xdr:rowOff>361950</xdr:rowOff>
    </xdr:from>
    <xdr:to>
      <xdr:col>1</xdr:col>
      <xdr:colOff>2260600</xdr:colOff>
      <xdr:row>101</xdr:row>
      <xdr:rowOff>227667</xdr:rowOff>
    </xdr:to>
    <xdr:pic>
      <xdr:nvPicPr>
        <xdr:cNvPr id="186" name="Image 25">
          <a:extLst>
            <a:ext uri="{FF2B5EF4-FFF2-40B4-BE49-F238E27FC236}">
              <a16:creationId xmlns:a16="http://schemas.microsoft.com/office/drawing/2014/main" xmlns="" id="{8CD4AD82-BE71-4C6A-8255-EF4C257549B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511300" y="66998850"/>
          <a:ext cx="1549400" cy="8753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7" name="Image 186">
          <a:extLst>
            <a:ext uri="{FF2B5EF4-FFF2-40B4-BE49-F238E27FC236}">
              <a16:creationId xmlns:a16="http://schemas.microsoft.com/office/drawing/2014/main" xmlns="" id="{BD4D4A86-2455-4E65-BFC1-DEC6F5322D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8" name="Image 15">
          <a:extLst>
            <a:ext uri="{FF2B5EF4-FFF2-40B4-BE49-F238E27FC236}">
              <a16:creationId xmlns:a16="http://schemas.microsoft.com/office/drawing/2014/main" xmlns="" id="{271557C5-26D2-46B8-AE2A-C47F12A47C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9" name="Image 188" descr="Afficher l’image source">
          <a:extLst>
            <a:ext uri="{FF2B5EF4-FFF2-40B4-BE49-F238E27FC236}">
              <a16:creationId xmlns:a16="http://schemas.microsoft.com/office/drawing/2014/main" xmlns="" id="{DC7C2328-C190-4E95-9958-373187D4C52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90" name="Image 16">
          <a:extLst>
            <a:ext uri="{FF2B5EF4-FFF2-40B4-BE49-F238E27FC236}">
              <a16:creationId xmlns:a16="http://schemas.microsoft.com/office/drawing/2014/main" xmlns="" id="{638C2C51-2BEC-46C2-B7FD-BB3C53458D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xmlns="" id="{3533BCA0-1C41-4E96-9FB6-F5B0D23FB1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xmlns="" id="{C9AA70C4-D7DC-46A1-8278-1C541E03C6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xmlns="" id="{52734FD3-E461-41ED-9EA6-DFF2944BC8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4" name="Image 15">
          <a:extLst>
            <a:ext uri="{FF2B5EF4-FFF2-40B4-BE49-F238E27FC236}">
              <a16:creationId xmlns:a16="http://schemas.microsoft.com/office/drawing/2014/main" xmlns="" id="{47F2C2E3-8323-4B7D-A6E5-2638150C89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5" name="Image 194" descr="Afficher l’image source">
          <a:extLst>
            <a:ext uri="{FF2B5EF4-FFF2-40B4-BE49-F238E27FC236}">
              <a16:creationId xmlns:a16="http://schemas.microsoft.com/office/drawing/2014/main" xmlns="" id="{44E2E201-7A90-4496-884D-EEBE7DD9420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6" name="Image 16">
          <a:extLst>
            <a:ext uri="{FF2B5EF4-FFF2-40B4-BE49-F238E27FC236}">
              <a16:creationId xmlns:a16="http://schemas.microsoft.com/office/drawing/2014/main" xmlns="" id="{B0D14401-032E-43A7-B35C-8BE9173277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8838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7" name="Image 196">
          <a:extLst>
            <a:ext uri="{FF2B5EF4-FFF2-40B4-BE49-F238E27FC236}">
              <a16:creationId xmlns:a16="http://schemas.microsoft.com/office/drawing/2014/main" xmlns="" id="{BD25B195-DFED-4613-B397-9222F4B895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8" name="Image 15">
          <a:extLst>
            <a:ext uri="{FF2B5EF4-FFF2-40B4-BE49-F238E27FC236}">
              <a16:creationId xmlns:a16="http://schemas.microsoft.com/office/drawing/2014/main" xmlns="" id="{CDE614E0-7C27-4BCB-A478-A355318943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9" name="Image 198" descr="Afficher l’image source">
          <a:extLst>
            <a:ext uri="{FF2B5EF4-FFF2-40B4-BE49-F238E27FC236}">
              <a16:creationId xmlns:a16="http://schemas.microsoft.com/office/drawing/2014/main" xmlns="" id="{0A137853-9B33-4810-9DCF-D61F48F23EB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00" name="Image 16">
          <a:extLst>
            <a:ext uri="{FF2B5EF4-FFF2-40B4-BE49-F238E27FC236}">
              <a16:creationId xmlns:a16="http://schemas.microsoft.com/office/drawing/2014/main" xmlns="" id="{484AA2C0-51D0-4AB5-BA7F-B0BB2E6A1A4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1" name="Image 200">
          <a:extLst>
            <a:ext uri="{FF2B5EF4-FFF2-40B4-BE49-F238E27FC236}">
              <a16:creationId xmlns:a16="http://schemas.microsoft.com/office/drawing/2014/main" xmlns="" id="{8B890462-2FB0-45BC-81D0-583E1B5546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2" name="Image 15">
          <a:extLst>
            <a:ext uri="{FF2B5EF4-FFF2-40B4-BE49-F238E27FC236}">
              <a16:creationId xmlns:a16="http://schemas.microsoft.com/office/drawing/2014/main" xmlns="" id="{127034C0-6290-424A-82DB-9C87E6EBD01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3" name="Image 16">
          <a:extLst>
            <a:ext uri="{FF2B5EF4-FFF2-40B4-BE49-F238E27FC236}">
              <a16:creationId xmlns:a16="http://schemas.microsoft.com/office/drawing/2014/main" xmlns="" id="{3F35BE14-216E-49CC-BA31-51E0BAD8045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4" name="Image 15">
          <a:extLst>
            <a:ext uri="{FF2B5EF4-FFF2-40B4-BE49-F238E27FC236}">
              <a16:creationId xmlns:a16="http://schemas.microsoft.com/office/drawing/2014/main" xmlns="" id="{B4A359E4-1871-4D41-808A-D37FE8121F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5" name="Image 16">
          <a:extLst>
            <a:ext uri="{FF2B5EF4-FFF2-40B4-BE49-F238E27FC236}">
              <a16:creationId xmlns:a16="http://schemas.microsoft.com/office/drawing/2014/main" xmlns="" id="{9597817D-EA9A-43CE-804F-2EDFC3576C1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8027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6" name="Image 205">
          <a:extLst>
            <a:ext uri="{FF2B5EF4-FFF2-40B4-BE49-F238E27FC236}">
              <a16:creationId xmlns:a16="http://schemas.microsoft.com/office/drawing/2014/main" xmlns="" id="{2C27F393-7885-412F-A4D3-76607B3532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7" name="Image 15">
          <a:extLst>
            <a:ext uri="{FF2B5EF4-FFF2-40B4-BE49-F238E27FC236}">
              <a16:creationId xmlns:a16="http://schemas.microsoft.com/office/drawing/2014/main" xmlns="" id="{82A55A36-E65D-4452-806F-1801315BF2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8" name="ZoneTexte 4">
          <a:extLst>
            <a:ext uri="{FF2B5EF4-FFF2-40B4-BE49-F238E27FC236}">
              <a16:creationId xmlns:a16="http://schemas.microsoft.com/office/drawing/2014/main" xmlns="" id="{5B4BCD16-FDF3-49A2-9890-978B39535CB6}"/>
            </a:ext>
          </a:extLst>
        </xdr:cNvPr>
        <xdr:cNvSpPr txBox="1"/>
      </xdr:nvSpPr>
      <xdr:spPr>
        <a:xfrm flipV="1">
          <a:off x="1166908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9" name="Image 208" descr="Afficher l’image source">
          <a:extLst>
            <a:ext uri="{FF2B5EF4-FFF2-40B4-BE49-F238E27FC236}">
              <a16:creationId xmlns:a16="http://schemas.microsoft.com/office/drawing/2014/main" xmlns="" id="{9778807D-9B96-4963-B420-44BC90E7653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10" name="Image 16">
          <a:extLst>
            <a:ext uri="{FF2B5EF4-FFF2-40B4-BE49-F238E27FC236}">
              <a16:creationId xmlns:a16="http://schemas.microsoft.com/office/drawing/2014/main" xmlns="" id="{E5B095AB-E4DA-41E1-ACFD-9BDE2759DB3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1" name="Image 210">
          <a:extLst>
            <a:ext uri="{FF2B5EF4-FFF2-40B4-BE49-F238E27FC236}">
              <a16:creationId xmlns:a16="http://schemas.microsoft.com/office/drawing/2014/main" xmlns="" id="{B38393CD-4DD2-4AC2-8619-48493B7D6B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2" name="Image 15">
          <a:extLst>
            <a:ext uri="{FF2B5EF4-FFF2-40B4-BE49-F238E27FC236}">
              <a16:creationId xmlns:a16="http://schemas.microsoft.com/office/drawing/2014/main" xmlns="" id="{DAD45E7E-090F-4A93-9B99-5DC855BC4C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3" name="Image 212" descr="Afficher l’image source">
          <a:extLst>
            <a:ext uri="{FF2B5EF4-FFF2-40B4-BE49-F238E27FC236}">
              <a16:creationId xmlns:a16="http://schemas.microsoft.com/office/drawing/2014/main" xmlns="" id="{8F787F36-6658-4239-9F3C-52830853D3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4" name="Image 16">
          <a:extLst>
            <a:ext uri="{FF2B5EF4-FFF2-40B4-BE49-F238E27FC236}">
              <a16:creationId xmlns:a16="http://schemas.microsoft.com/office/drawing/2014/main" xmlns="" id="{A01BBB22-CC46-494B-ADBB-30FEB624A33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5" name="Image 15">
          <a:extLst>
            <a:ext uri="{FF2B5EF4-FFF2-40B4-BE49-F238E27FC236}">
              <a16:creationId xmlns:a16="http://schemas.microsoft.com/office/drawing/2014/main" xmlns="" id="{0C929191-7398-44E5-B7DD-13A6BD969CD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6" name="Image 16">
          <a:extLst>
            <a:ext uri="{FF2B5EF4-FFF2-40B4-BE49-F238E27FC236}">
              <a16:creationId xmlns:a16="http://schemas.microsoft.com/office/drawing/2014/main" xmlns="" id="{10987743-D6DB-4DC0-9CD3-F21A999DC7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88982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7" name="Image 216" descr="Afficher l’image source">
          <a:extLst>
            <a:ext uri="{FF2B5EF4-FFF2-40B4-BE49-F238E27FC236}">
              <a16:creationId xmlns:a16="http://schemas.microsoft.com/office/drawing/2014/main" xmlns="" id="{5BDECE9F-4321-4B05-9B74-B50DC026AE7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8" name="Image 16">
          <a:extLst>
            <a:ext uri="{FF2B5EF4-FFF2-40B4-BE49-F238E27FC236}">
              <a16:creationId xmlns:a16="http://schemas.microsoft.com/office/drawing/2014/main" xmlns="" id="{11065AFD-9466-492F-9F49-A99DADDE4E8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9" name="Image 218" descr="Afficher l’image source">
          <a:extLst>
            <a:ext uri="{FF2B5EF4-FFF2-40B4-BE49-F238E27FC236}">
              <a16:creationId xmlns:a16="http://schemas.microsoft.com/office/drawing/2014/main" xmlns="" id="{0343EFE6-EB21-49C1-845D-6AECD8D94C0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20" name="Image 16">
          <a:extLst>
            <a:ext uri="{FF2B5EF4-FFF2-40B4-BE49-F238E27FC236}">
              <a16:creationId xmlns:a16="http://schemas.microsoft.com/office/drawing/2014/main" xmlns="" id="{9FD05DE4-4B1C-4C37-9A55-6B22DB18849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1" name="Image 16">
          <a:extLst>
            <a:ext uri="{FF2B5EF4-FFF2-40B4-BE49-F238E27FC236}">
              <a16:creationId xmlns:a16="http://schemas.microsoft.com/office/drawing/2014/main" xmlns="" id="{EC288136-93B6-46A0-BBBA-B31FECEBD34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0407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2" name="BIOE" descr="Logo AB Européen">
          <a:extLst>
            <a:ext uri="{FF2B5EF4-FFF2-40B4-BE49-F238E27FC236}">
              <a16:creationId xmlns:a16="http://schemas.microsoft.com/office/drawing/2014/main" xmlns="" id="{F58867BC-7E26-4241-8052-047539CF2D6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3" name="Image 222">
          <a:extLst>
            <a:ext uri="{FF2B5EF4-FFF2-40B4-BE49-F238E27FC236}">
              <a16:creationId xmlns:a16="http://schemas.microsoft.com/office/drawing/2014/main" xmlns="" id="{833EBAFA-CCAB-49F9-9429-59194AF41C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4" name="Image 223" descr="Afficher l’image source">
          <a:extLst>
            <a:ext uri="{FF2B5EF4-FFF2-40B4-BE49-F238E27FC236}">
              <a16:creationId xmlns:a16="http://schemas.microsoft.com/office/drawing/2014/main" xmlns="" id="{5144F63A-B121-4394-B221-F76544D00D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5" name="ZoneTexte 4">
          <a:extLst>
            <a:ext uri="{FF2B5EF4-FFF2-40B4-BE49-F238E27FC236}">
              <a16:creationId xmlns:a16="http://schemas.microsoft.com/office/drawing/2014/main" xmlns="" id="{173ED3C9-714F-4333-B854-86257D1EA28C}"/>
            </a:ext>
          </a:extLst>
        </xdr:cNvPr>
        <xdr:cNvSpPr txBox="1"/>
      </xdr:nvSpPr>
      <xdr:spPr>
        <a:xfrm>
          <a:off x="854964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6" name="ZoneTexte 4">
          <a:extLst>
            <a:ext uri="{FF2B5EF4-FFF2-40B4-BE49-F238E27FC236}">
              <a16:creationId xmlns:a16="http://schemas.microsoft.com/office/drawing/2014/main" xmlns="" id="{C6DC4E37-3FE3-4793-9B8F-6D0E61CC02FF}"/>
            </a:ext>
          </a:extLst>
        </xdr:cNvPr>
        <xdr:cNvSpPr txBox="1"/>
      </xdr:nvSpPr>
      <xdr:spPr>
        <a:xfrm>
          <a:off x="1489265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7" name="Image 15">
          <a:extLst>
            <a:ext uri="{FF2B5EF4-FFF2-40B4-BE49-F238E27FC236}">
              <a16:creationId xmlns:a16="http://schemas.microsoft.com/office/drawing/2014/main" xmlns="" id="{FFFFCE59-986F-4946-AF06-F0174F39180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8" name="ZoneTexte 4">
          <a:extLst>
            <a:ext uri="{FF2B5EF4-FFF2-40B4-BE49-F238E27FC236}">
              <a16:creationId xmlns:a16="http://schemas.microsoft.com/office/drawing/2014/main" xmlns="" id="{9141904A-E6A8-439F-BCE8-D37A63C33A24}"/>
            </a:ext>
          </a:extLst>
        </xdr:cNvPr>
        <xdr:cNvSpPr txBox="1"/>
      </xdr:nvSpPr>
      <xdr:spPr>
        <a:xfrm>
          <a:off x="1166908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9" name="Image 286">
          <a:extLst>
            <a:ext uri="{FF2B5EF4-FFF2-40B4-BE49-F238E27FC236}">
              <a16:creationId xmlns:a16="http://schemas.microsoft.com/office/drawing/2014/main" xmlns="" id="{F1681927-053D-4E90-9EA6-7DC24125581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30" name="ZoneTexte 4">
          <a:extLst>
            <a:ext uri="{FF2B5EF4-FFF2-40B4-BE49-F238E27FC236}">
              <a16:creationId xmlns:a16="http://schemas.microsoft.com/office/drawing/2014/main" xmlns="" id="{FA68EFFE-4256-41B1-856C-3276E7BC3ADF}"/>
            </a:ext>
          </a:extLst>
        </xdr:cNvPr>
        <xdr:cNvSpPr txBox="1"/>
      </xdr:nvSpPr>
      <xdr:spPr>
        <a:xfrm>
          <a:off x="1157382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1" name="Image 230" descr="Afficher l’image source">
          <a:extLst>
            <a:ext uri="{FF2B5EF4-FFF2-40B4-BE49-F238E27FC236}">
              <a16:creationId xmlns:a16="http://schemas.microsoft.com/office/drawing/2014/main" xmlns="" id="{A650A73E-4006-49B9-8534-E59887B082D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2" name="ZoneTexte 4">
          <a:extLst>
            <a:ext uri="{FF2B5EF4-FFF2-40B4-BE49-F238E27FC236}">
              <a16:creationId xmlns:a16="http://schemas.microsoft.com/office/drawing/2014/main" xmlns="" id="{60F10ABE-BD3D-4911-B183-DD9F92248522}"/>
            </a:ext>
          </a:extLst>
        </xdr:cNvPr>
        <xdr:cNvSpPr txBox="1"/>
      </xdr:nvSpPr>
      <xdr:spPr>
        <a:xfrm>
          <a:off x="1493234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3" name="ZoneTexte 4">
          <a:extLst>
            <a:ext uri="{FF2B5EF4-FFF2-40B4-BE49-F238E27FC236}">
              <a16:creationId xmlns:a16="http://schemas.microsoft.com/office/drawing/2014/main" xmlns="" id="{6A2B964E-EB25-4C89-B5B6-71869FA579D6}"/>
            </a:ext>
          </a:extLst>
        </xdr:cNvPr>
        <xdr:cNvSpPr txBox="1"/>
      </xdr:nvSpPr>
      <xdr:spPr>
        <a:xfrm>
          <a:off x="835915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4" name="Image 16">
          <a:extLst>
            <a:ext uri="{FF2B5EF4-FFF2-40B4-BE49-F238E27FC236}">
              <a16:creationId xmlns:a16="http://schemas.microsoft.com/office/drawing/2014/main" xmlns="" id="{B951D2DE-4467-49AF-898C-8B052776BA9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5" name="Image 234">
          <a:extLst>
            <a:ext uri="{FF2B5EF4-FFF2-40B4-BE49-F238E27FC236}">
              <a16:creationId xmlns:a16="http://schemas.microsoft.com/office/drawing/2014/main" xmlns="" id="{A88AE97D-8F4A-436A-8938-7D37A37A0B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6" name="Image 235" descr="Afficher l’image source">
          <a:extLst>
            <a:ext uri="{FF2B5EF4-FFF2-40B4-BE49-F238E27FC236}">
              <a16:creationId xmlns:a16="http://schemas.microsoft.com/office/drawing/2014/main" xmlns="" id="{38218F02-6690-431E-80E6-4E3687C7BC9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7" name="Image 15">
          <a:extLst>
            <a:ext uri="{FF2B5EF4-FFF2-40B4-BE49-F238E27FC236}">
              <a16:creationId xmlns:a16="http://schemas.microsoft.com/office/drawing/2014/main" xmlns="" id="{6B458A28-A79A-4723-BF53-D08765D3EF7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8" name="Image 237" descr="Afficher l’image source">
          <a:extLst>
            <a:ext uri="{FF2B5EF4-FFF2-40B4-BE49-F238E27FC236}">
              <a16:creationId xmlns:a16="http://schemas.microsoft.com/office/drawing/2014/main" xmlns="" id="{EB12EA7A-26BA-49B2-9E5F-95473B9DCA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9" name="Image 16">
          <a:extLst>
            <a:ext uri="{FF2B5EF4-FFF2-40B4-BE49-F238E27FC236}">
              <a16:creationId xmlns:a16="http://schemas.microsoft.com/office/drawing/2014/main" xmlns="" id="{1D82B619-317F-4EE4-8CCA-98DB6E05F17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0" name="Image 15">
          <a:extLst>
            <a:ext uri="{FF2B5EF4-FFF2-40B4-BE49-F238E27FC236}">
              <a16:creationId xmlns:a16="http://schemas.microsoft.com/office/drawing/2014/main" xmlns="" id="{4EA332C4-F166-469D-B90C-03ABEDEC05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1" name="Image 240" descr="Afficher l’image source">
          <a:extLst>
            <a:ext uri="{FF2B5EF4-FFF2-40B4-BE49-F238E27FC236}">
              <a16:creationId xmlns:a16="http://schemas.microsoft.com/office/drawing/2014/main" xmlns="" id="{E594DC43-7C6D-4805-AB2E-3F81CBF64C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2" name="Image 16">
          <a:extLst>
            <a:ext uri="{FF2B5EF4-FFF2-40B4-BE49-F238E27FC236}">
              <a16:creationId xmlns:a16="http://schemas.microsoft.com/office/drawing/2014/main" xmlns="" id="{E1B125D4-A4F3-4044-B64F-33E1ED027E7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3" name="Image 15">
          <a:extLst>
            <a:ext uri="{FF2B5EF4-FFF2-40B4-BE49-F238E27FC236}">
              <a16:creationId xmlns:a16="http://schemas.microsoft.com/office/drawing/2014/main" xmlns="" id="{70FCB8B3-2057-4DDC-9DFA-FCACA4385C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4" name="Image 16">
          <a:extLst>
            <a:ext uri="{FF2B5EF4-FFF2-40B4-BE49-F238E27FC236}">
              <a16:creationId xmlns:a16="http://schemas.microsoft.com/office/drawing/2014/main" xmlns="" id="{ADE85478-B331-4CAD-88D0-BDB87522E4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7216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5" name="BIOE" descr="Logo AB Européen">
          <a:extLst>
            <a:ext uri="{FF2B5EF4-FFF2-40B4-BE49-F238E27FC236}">
              <a16:creationId xmlns:a16="http://schemas.microsoft.com/office/drawing/2014/main" xmlns="" id="{7753A93C-6400-4D0F-9F7C-2467A69902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6" name="Image 245">
          <a:extLst>
            <a:ext uri="{FF2B5EF4-FFF2-40B4-BE49-F238E27FC236}">
              <a16:creationId xmlns:a16="http://schemas.microsoft.com/office/drawing/2014/main" xmlns="" id="{E0C0F403-892B-411E-AF76-D2593B778B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7" name="Image 246" descr="Afficher l’image source">
          <a:extLst>
            <a:ext uri="{FF2B5EF4-FFF2-40B4-BE49-F238E27FC236}">
              <a16:creationId xmlns:a16="http://schemas.microsoft.com/office/drawing/2014/main" xmlns="" id="{C130278F-5577-4FC5-A26C-BE85893C8A8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8" name="ZoneTexte 4">
          <a:extLst>
            <a:ext uri="{FF2B5EF4-FFF2-40B4-BE49-F238E27FC236}">
              <a16:creationId xmlns:a16="http://schemas.microsoft.com/office/drawing/2014/main" xmlns="" id="{0077018E-3FD3-4F15-B678-462551F4AD8F}"/>
            </a:ext>
          </a:extLst>
        </xdr:cNvPr>
        <xdr:cNvSpPr txBox="1"/>
      </xdr:nvSpPr>
      <xdr:spPr>
        <a:xfrm>
          <a:off x="854964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9" name="ZoneTexte 4">
          <a:extLst>
            <a:ext uri="{FF2B5EF4-FFF2-40B4-BE49-F238E27FC236}">
              <a16:creationId xmlns:a16="http://schemas.microsoft.com/office/drawing/2014/main" xmlns="" id="{71CA2321-F47D-49C7-AD84-216D0A8A0B1E}"/>
            </a:ext>
          </a:extLst>
        </xdr:cNvPr>
        <xdr:cNvSpPr txBox="1"/>
      </xdr:nvSpPr>
      <xdr:spPr>
        <a:xfrm>
          <a:off x="1489265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50" name="Image 15">
          <a:extLst>
            <a:ext uri="{FF2B5EF4-FFF2-40B4-BE49-F238E27FC236}">
              <a16:creationId xmlns:a16="http://schemas.microsoft.com/office/drawing/2014/main" xmlns="" id="{C95EBD2A-E748-4781-BCDB-5D523D72258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1" name="ZoneTexte 4">
          <a:extLst>
            <a:ext uri="{FF2B5EF4-FFF2-40B4-BE49-F238E27FC236}">
              <a16:creationId xmlns:a16="http://schemas.microsoft.com/office/drawing/2014/main" xmlns="" id="{66080D57-5AE5-4EC4-8BE7-80D717380A2B}"/>
            </a:ext>
          </a:extLst>
        </xdr:cNvPr>
        <xdr:cNvSpPr txBox="1"/>
      </xdr:nvSpPr>
      <xdr:spPr>
        <a:xfrm>
          <a:off x="1166908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2" name="Image 286">
          <a:extLst>
            <a:ext uri="{FF2B5EF4-FFF2-40B4-BE49-F238E27FC236}">
              <a16:creationId xmlns:a16="http://schemas.microsoft.com/office/drawing/2014/main" xmlns="" id="{801D4384-CECA-48FC-ADB1-4822E8F6583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3" name="ZoneTexte 4">
          <a:extLst>
            <a:ext uri="{FF2B5EF4-FFF2-40B4-BE49-F238E27FC236}">
              <a16:creationId xmlns:a16="http://schemas.microsoft.com/office/drawing/2014/main" xmlns="" id="{1451C662-D40B-4007-ABF8-397DE2C34D4F}"/>
            </a:ext>
          </a:extLst>
        </xdr:cNvPr>
        <xdr:cNvSpPr txBox="1"/>
      </xdr:nvSpPr>
      <xdr:spPr>
        <a:xfrm>
          <a:off x="1157382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4" name="Image 253" descr="Afficher l’image source">
          <a:extLst>
            <a:ext uri="{FF2B5EF4-FFF2-40B4-BE49-F238E27FC236}">
              <a16:creationId xmlns:a16="http://schemas.microsoft.com/office/drawing/2014/main" xmlns="" id="{F1AFA2D7-025D-4412-AF29-3D69BD53A1D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5" name="ZoneTexte 4">
          <a:extLst>
            <a:ext uri="{FF2B5EF4-FFF2-40B4-BE49-F238E27FC236}">
              <a16:creationId xmlns:a16="http://schemas.microsoft.com/office/drawing/2014/main" xmlns="" id="{1C1F547D-0816-4E1A-B226-6F3BB00D676D}"/>
            </a:ext>
          </a:extLst>
        </xdr:cNvPr>
        <xdr:cNvSpPr txBox="1"/>
      </xdr:nvSpPr>
      <xdr:spPr>
        <a:xfrm>
          <a:off x="1493234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6" name="ZoneTexte 4">
          <a:extLst>
            <a:ext uri="{FF2B5EF4-FFF2-40B4-BE49-F238E27FC236}">
              <a16:creationId xmlns:a16="http://schemas.microsoft.com/office/drawing/2014/main" xmlns="" id="{851B065B-4219-4551-92A5-08FDAA8778F5}"/>
            </a:ext>
          </a:extLst>
        </xdr:cNvPr>
        <xdr:cNvSpPr txBox="1"/>
      </xdr:nvSpPr>
      <xdr:spPr>
        <a:xfrm>
          <a:off x="835915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7" name="Image 16">
          <a:extLst>
            <a:ext uri="{FF2B5EF4-FFF2-40B4-BE49-F238E27FC236}">
              <a16:creationId xmlns:a16="http://schemas.microsoft.com/office/drawing/2014/main" xmlns="" id="{188BA443-EDD6-4577-9A3D-9D8B38C40F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8" name="Image 257">
          <a:extLst>
            <a:ext uri="{FF2B5EF4-FFF2-40B4-BE49-F238E27FC236}">
              <a16:creationId xmlns:a16="http://schemas.microsoft.com/office/drawing/2014/main" xmlns="" id="{C924C60F-60BD-4BEF-A54F-2DA0F389F1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9" name="Image 258" descr="Afficher l’image source">
          <a:extLst>
            <a:ext uri="{FF2B5EF4-FFF2-40B4-BE49-F238E27FC236}">
              <a16:creationId xmlns:a16="http://schemas.microsoft.com/office/drawing/2014/main" xmlns="" id="{C917A4B0-1FE4-4CF4-9349-4D4E22095B8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60" name="Image 15">
          <a:extLst>
            <a:ext uri="{FF2B5EF4-FFF2-40B4-BE49-F238E27FC236}">
              <a16:creationId xmlns:a16="http://schemas.microsoft.com/office/drawing/2014/main" xmlns="" id="{D3A33909-EB52-4BE5-944E-C5F07F06F6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1" name="Image 260" descr="Afficher l’image source">
          <a:extLst>
            <a:ext uri="{FF2B5EF4-FFF2-40B4-BE49-F238E27FC236}">
              <a16:creationId xmlns:a16="http://schemas.microsoft.com/office/drawing/2014/main" xmlns="" id="{D91278B5-2E58-45E2-8D50-C79465956BC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2" name="Image 16">
          <a:extLst>
            <a:ext uri="{FF2B5EF4-FFF2-40B4-BE49-F238E27FC236}">
              <a16:creationId xmlns:a16="http://schemas.microsoft.com/office/drawing/2014/main" xmlns="" id="{2BCA6598-89E5-43ED-AE9E-9CE2234E6D1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3" name="Image 15">
          <a:extLst>
            <a:ext uri="{FF2B5EF4-FFF2-40B4-BE49-F238E27FC236}">
              <a16:creationId xmlns:a16="http://schemas.microsoft.com/office/drawing/2014/main" xmlns="" id="{EC31C431-D688-48A8-9583-8362AAE05E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4" name="Image 263" descr="Afficher l’image source">
          <a:extLst>
            <a:ext uri="{FF2B5EF4-FFF2-40B4-BE49-F238E27FC236}">
              <a16:creationId xmlns:a16="http://schemas.microsoft.com/office/drawing/2014/main" xmlns="" id="{7567ED46-6601-45BE-A449-CA59AC875CF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5" name="Image 16">
          <a:extLst>
            <a:ext uri="{FF2B5EF4-FFF2-40B4-BE49-F238E27FC236}">
              <a16:creationId xmlns:a16="http://schemas.microsoft.com/office/drawing/2014/main" xmlns="" id="{F53F5E6A-289D-4282-994B-6733B3CD41C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6" name="Image 15">
          <a:extLst>
            <a:ext uri="{FF2B5EF4-FFF2-40B4-BE49-F238E27FC236}">
              <a16:creationId xmlns:a16="http://schemas.microsoft.com/office/drawing/2014/main" xmlns="" id="{45CEF264-C1A3-44D9-ADE7-8FCA4743E1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7" name="Image 266" descr="Afficher l’image source">
          <a:extLst>
            <a:ext uri="{FF2B5EF4-FFF2-40B4-BE49-F238E27FC236}">
              <a16:creationId xmlns:a16="http://schemas.microsoft.com/office/drawing/2014/main" xmlns="" id="{29CDC4BC-E33B-4987-8C77-0EF3CC6068E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8" name="Image 16">
          <a:extLst>
            <a:ext uri="{FF2B5EF4-FFF2-40B4-BE49-F238E27FC236}">
              <a16:creationId xmlns:a16="http://schemas.microsoft.com/office/drawing/2014/main" xmlns="" id="{FBFB7D87-17D9-4D81-B9F3-35A9C251B6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78642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9" name="Image 268">
          <a:extLst>
            <a:ext uri="{FF2B5EF4-FFF2-40B4-BE49-F238E27FC236}">
              <a16:creationId xmlns:a16="http://schemas.microsoft.com/office/drawing/2014/main" xmlns="" id="{E95DC859-E117-4F0C-9756-3E67CFFEB1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6596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70" name="Image 269">
          <a:extLst>
            <a:ext uri="{FF2B5EF4-FFF2-40B4-BE49-F238E27FC236}">
              <a16:creationId xmlns:a16="http://schemas.microsoft.com/office/drawing/2014/main" xmlns="" id="{B410ED7D-1199-4498-9D51-452F7A50BE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8928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1" name="Image 270">
          <a:extLst>
            <a:ext uri="{FF2B5EF4-FFF2-40B4-BE49-F238E27FC236}">
              <a16:creationId xmlns:a16="http://schemas.microsoft.com/office/drawing/2014/main" xmlns="" id="{691068F0-0CA1-4F7F-BA15-65FBFAA594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2" name="Image 271">
          <a:extLst>
            <a:ext uri="{FF2B5EF4-FFF2-40B4-BE49-F238E27FC236}">
              <a16:creationId xmlns:a16="http://schemas.microsoft.com/office/drawing/2014/main" xmlns="" id="{B962A9C2-7F3B-46B0-AD79-A69099BF52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3" name="Image 272">
          <a:extLst>
            <a:ext uri="{FF2B5EF4-FFF2-40B4-BE49-F238E27FC236}">
              <a16:creationId xmlns:a16="http://schemas.microsoft.com/office/drawing/2014/main" xmlns="" id="{67457357-8E44-4C89-874C-DE6DF50C0B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4" name="Image 273">
          <a:extLst>
            <a:ext uri="{FF2B5EF4-FFF2-40B4-BE49-F238E27FC236}">
              <a16:creationId xmlns:a16="http://schemas.microsoft.com/office/drawing/2014/main" xmlns="" id="{D1A796C8-DFC3-41D7-8497-E8FED2C7C45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2778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5" name="Image 274">
          <a:extLst>
            <a:ext uri="{FF2B5EF4-FFF2-40B4-BE49-F238E27FC236}">
              <a16:creationId xmlns:a16="http://schemas.microsoft.com/office/drawing/2014/main" xmlns="" id="{3D811096-5A20-4BD2-AD2B-210E6F73FFB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171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6" name="Image 275">
          <a:extLst>
            <a:ext uri="{FF2B5EF4-FFF2-40B4-BE49-F238E27FC236}">
              <a16:creationId xmlns:a16="http://schemas.microsoft.com/office/drawing/2014/main" xmlns="" id="{439AEC8F-6C45-4DD1-9F8E-326C295915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2786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7" name="Image 276">
          <a:extLst>
            <a:ext uri="{FF2B5EF4-FFF2-40B4-BE49-F238E27FC236}">
              <a16:creationId xmlns:a16="http://schemas.microsoft.com/office/drawing/2014/main" xmlns="" id="{844191D9-A410-4B0A-81E2-2D4168BADD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8928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8" name="Image 277">
          <a:extLst>
            <a:ext uri="{FF2B5EF4-FFF2-40B4-BE49-F238E27FC236}">
              <a16:creationId xmlns:a16="http://schemas.microsoft.com/office/drawing/2014/main" xmlns="" id="{870F62A5-D5D3-452A-A364-B43D9A8742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9" name="Image 278">
          <a:extLst>
            <a:ext uri="{FF2B5EF4-FFF2-40B4-BE49-F238E27FC236}">
              <a16:creationId xmlns:a16="http://schemas.microsoft.com/office/drawing/2014/main" xmlns="" id="{95F2835C-F19E-483B-800B-0B552CB4B2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80" name="Image 279">
          <a:extLst>
            <a:ext uri="{FF2B5EF4-FFF2-40B4-BE49-F238E27FC236}">
              <a16:creationId xmlns:a16="http://schemas.microsoft.com/office/drawing/2014/main" xmlns="" id="{28D361E7-F494-4B72-9FF4-A0B762AF3D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1" name="Image 280">
          <a:extLst>
            <a:ext uri="{FF2B5EF4-FFF2-40B4-BE49-F238E27FC236}">
              <a16:creationId xmlns:a16="http://schemas.microsoft.com/office/drawing/2014/main" xmlns="" id="{C95F13AB-5C90-4E58-9BA1-04AEA1AED6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2778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2" name="Image 281">
          <a:extLst>
            <a:ext uri="{FF2B5EF4-FFF2-40B4-BE49-F238E27FC236}">
              <a16:creationId xmlns:a16="http://schemas.microsoft.com/office/drawing/2014/main" xmlns="" id="{02E96479-B3E8-4069-A27E-D2591A73FB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171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3" name="Image 282">
          <a:extLst>
            <a:ext uri="{FF2B5EF4-FFF2-40B4-BE49-F238E27FC236}">
              <a16:creationId xmlns:a16="http://schemas.microsoft.com/office/drawing/2014/main" xmlns="" id="{8A9C5CA5-81DA-4749-9F9B-43241AD36F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2778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4" name="Image 283">
          <a:extLst>
            <a:ext uri="{FF2B5EF4-FFF2-40B4-BE49-F238E27FC236}">
              <a16:creationId xmlns:a16="http://schemas.microsoft.com/office/drawing/2014/main" xmlns="" id="{614C2757-58BA-4604-A93A-4ED9A3EAE94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171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5" name="Image 284">
          <a:extLst>
            <a:ext uri="{FF2B5EF4-FFF2-40B4-BE49-F238E27FC236}">
              <a16:creationId xmlns:a16="http://schemas.microsoft.com/office/drawing/2014/main" xmlns="" id="{9281F98A-7450-4BD5-B1BB-536BCB03A5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2786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6" name="Image 285">
          <a:extLst>
            <a:ext uri="{FF2B5EF4-FFF2-40B4-BE49-F238E27FC236}">
              <a16:creationId xmlns:a16="http://schemas.microsoft.com/office/drawing/2014/main" xmlns="" id="{26B65415-66F4-4D7A-888C-60E70C6BD9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8928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7" name="Image 286">
          <a:extLst>
            <a:ext uri="{FF2B5EF4-FFF2-40B4-BE49-F238E27FC236}">
              <a16:creationId xmlns:a16="http://schemas.microsoft.com/office/drawing/2014/main" xmlns="" id="{F916E8C1-68D0-41F5-8452-4B67FC5E45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1500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8" name="Image 287">
          <a:extLst>
            <a:ext uri="{FF2B5EF4-FFF2-40B4-BE49-F238E27FC236}">
              <a16:creationId xmlns:a16="http://schemas.microsoft.com/office/drawing/2014/main" xmlns="" id="{AFE9CF32-C83C-4564-890B-F2B2C49271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114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9" name="Image 288">
          <a:extLst>
            <a:ext uri="{FF2B5EF4-FFF2-40B4-BE49-F238E27FC236}">
              <a16:creationId xmlns:a16="http://schemas.microsoft.com/office/drawing/2014/main" xmlns="" id="{3650421F-9B4A-4419-B911-C5F3CCB724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686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90" name="BIOE" descr="Logo AB Européen">
          <a:extLst>
            <a:ext uri="{FF2B5EF4-FFF2-40B4-BE49-F238E27FC236}">
              <a16:creationId xmlns:a16="http://schemas.microsoft.com/office/drawing/2014/main" xmlns="" id="{F5694560-F22E-4375-83BC-DEC94A8A04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0684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1" name="Image 290">
          <a:extLst>
            <a:ext uri="{FF2B5EF4-FFF2-40B4-BE49-F238E27FC236}">
              <a16:creationId xmlns:a16="http://schemas.microsoft.com/office/drawing/2014/main" xmlns="" id="{C07E5488-6415-4749-93BC-352AB4C28B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2" name="Image 291" descr="Afficher l’image source">
          <a:extLst>
            <a:ext uri="{FF2B5EF4-FFF2-40B4-BE49-F238E27FC236}">
              <a16:creationId xmlns:a16="http://schemas.microsoft.com/office/drawing/2014/main" xmlns="" id="{69C7F62D-171C-4944-8656-04662DAB3E4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3" name="ZoneTexte 4">
          <a:extLst>
            <a:ext uri="{FF2B5EF4-FFF2-40B4-BE49-F238E27FC236}">
              <a16:creationId xmlns:a16="http://schemas.microsoft.com/office/drawing/2014/main" xmlns="" id="{CD867279-4993-4E50-8496-9906B7122DFA}"/>
            </a:ext>
          </a:extLst>
        </xdr:cNvPr>
        <xdr:cNvSpPr txBox="1"/>
      </xdr:nvSpPr>
      <xdr:spPr>
        <a:xfrm>
          <a:off x="854964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4" name="ZoneTexte 4">
          <a:extLst>
            <a:ext uri="{FF2B5EF4-FFF2-40B4-BE49-F238E27FC236}">
              <a16:creationId xmlns:a16="http://schemas.microsoft.com/office/drawing/2014/main" xmlns="" id="{90B2556C-7517-4D37-AD70-84C04AAC429E}"/>
            </a:ext>
          </a:extLst>
        </xdr:cNvPr>
        <xdr:cNvSpPr txBox="1"/>
      </xdr:nvSpPr>
      <xdr:spPr>
        <a:xfrm>
          <a:off x="1489265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5" name="Image 15">
          <a:extLst>
            <a:ext uri="{FF2B5EF4-FFF2-40B4-BE49-F238E27FC236}">
              <a16:creationId xmlns:a16="http://schemas.microsoft.com/office/drawing/2014/main" xmlns="" id="{33438E8F-87C7-49DB-81C1-1F1E061011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6" name="ZoneTexte 4">
          <a:extLst>
            <a:ext uri="{FF2B5EF4-FFF2-40B4-BE49-F238E27FC236}">
              <a16:creationId xmlns:a16="http://schemas.microsoft.com/office/drawing/2014/main" xmlns="" id="{CE17C4F7-F001-420D-B248-D33712305F80}"/>
            </a:ext>
          </a:extLst>
        </xdr:cNvPr>
        <xdr:cNvSpPr txBox="1"/>
      </xdr:nvSpPr>
      <xdr:spPr>
        <a:xfrm>
          <a:off x="1166908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7" name="Image 286">
          <a:extLst>
            <a:ext uri="{FF2B5EF4-FFF2-40B4-BE49-F238E27FC236}">
              <a16:creationId xmlns:a16="http://schemas.microsoft.com/office/drawing/2014/main" xmlns="" id="{9D4D6717-B13D-4747-8102-15B5C88F402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8" name="ZoneTexte 4">
          <a:extLst>
            <a:ext uri="{FF2B5EF4-FFF2-40B4-BE49-F238E27FC236}">
              <a16:creationId xmlns:a16="http://schemas.microsoft.com/office/drawing/2014/main" xmlns="" id="{5272BACB-6E75-4189-AF68-117E9798F3AB}"/>
            </a:ext>
          </a:extLst>
        </xdr:cNvPr>
        <xdr:cNvSpPr txBox="1"/>
      </xdr:nvSpPr>
      <xdr:spPr>
        <a:xfrm>
          <a:off x="1157382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9" name="Image 298" descr="Afficher l’image source">
          <a:extLst>
            <a:ext uri="{FF2B5EF4-FFF2-40B4-BE49-F238E27FC236}">
              <a16:creationId xmlns:a16="http://schemas.microsoft.com/office/drawing/2014/main" xmlns="" id="{C63AE71D-A81F-42E1-A713-CF530F2909F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300" name="ZoneTexte 4">
          <a:extLst>
            <a:ext uri="{FF2B5EF4-FFF2-40B4-BE49-F238E27FC236}">
              <a16:creationId xmlns:a16="http://schemas.microsoft.com/office/drawing/2014/main" xmlns="" id="{EFD8FC9A-1347-47C8-9139-A5C888FA13FA}"/>
            </a:ext>
          </a:extLst>
        </xdr:cNvPr>
        <xdr:cNvSpPr txBox="1"/>
      </xdr:nvSpPr>
      <xdr:spPr>
        <a:xfrm>
          <a:off x="1493234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1" name="ZoneTexte 4">
          <a:extLst>
            <a:ext uri="{FF2B5EF4-FFF2-40B4-BE49-F238E27FC236}">
              <a16:creationId xmlns:a16="http://schemas.microsoft.com/office/drawing/2014/main" xmlns="" id="{EBAA234F-D061-4646-8379-B12718D3E78A}"/>
            </a:ext>
          </a:extLst>
        </xdr:cNvPr>
        <xdr:cNvSpPr txBox="1"/>
      </xdr:nvSpPr>
      <xdr:spPr>
        <a:xfrm>
          <a:off x="835915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2" name="Image 16">
          <a:extLst>
            <a:ext uri="{FF2B5EF4-FFF2-40B4-BE49-F238E27FC236}">
              <a16:creationId xmlns:a16="http://schemas.microsoft.com/office/drawing/2014/main" xmlns="" id="{00D485F9-9AA1-47C1-9C39-719D5139999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3" name="Image 302">
          <a:extLst>
            <a:ext uri="{FF2B5EF4-FFF2-40B4-BE49-F238E27FC236}">
              <a16:creationId xmlns:a16="http://schemas.microsoft.com/office/drawing/2014/main" xmlns="" id="{020FDDA4-8F67-4505-A9DA-DF012CD81E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7238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4" name="Image 303" descr="Afficher l’image source">
          <a:extLst>
            <a:ext uri="{FF2B5EF4-FFF2-40B4-BE49-F238E27FC236}">
              <a16:creationId xmlns:a16="http://schemas.microsoft.com/office/drawing/2014/main" xmlns="" id="{66FE63B5-9FD4-4C6C-9339-9FDE61AC6BB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3269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5" name="Image 15">
          <a:extLst>
            <a:ext uri="{FF2B5EF4-FFF2-40B4-BE49-F238E27FC236}">
              <a16:creationId xmlns:a16="http://schemas.microsoft.com/office/drawing/2014/main" xmlns="" id="{B4F49152-8DBB-4CD7-82DC-92AA25E1F5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6" name="Image 305" descr="Afficher l’image source">
          <a:extLst>
            <a:ext uri="{FF2B5EF4-FFF2-40B4-BE49-F238E27FC236}">
              <a16:creationId xmlns:a16="http://schemas.microsoft.com/office/drawing/2014/main" xmlns="" id="{FAE13369-BD67-4987-A175-0E5DDF90998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7" name="Image 16">
          <a:extLst>
            <a:ext uri="{FF2B5EF4-FFF2-40B4-BE49-F238E27FC236}">
              <a16:creationId xmlns:a16="http://schemas.microsoft.com/office/drawing/2014/main" xmlns="" id="{53527D88-C745-4EC8-B35B-BFC4032840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8" name="Image 15">
          <a:extLst>
            <a:ext uri="{FF2B5EF4-FFF2-40B4-BE49-F238E27FC236}">
              <a16:creationId xmlns:a16="http://schemas.microsoft.com/office/drawing/2014/main" xmlns="" id="{2A6C3EB0-ABAA-4786-98E5-3F8DCB27A3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9" name="Image 308" descr="Afficher l’image source">
          <a:extLst>
            <a:ext uri="{FF2B5EF4-FFF2-40B4-BE49-F238E27FC236}">
              <a16:creationId xmlns:a16="http://schemas.microsoft.com/office/drawing/2014/main" xmlns="" id="{2982C87D-BC72-48A8-8320-CED07106439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10" name="Image 16">
          <a:extLst>
            <a:ext uri="{FF2B5EF4-FFF2-40B4-BE49-F238E27FC236}">
              <a16:creationId xmlns:a16="http://schemas.microsoft.com/office/drawing/2014/main" xmlns="" id="{D78BED56-91DE-48B0-B576-5CC0224891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6458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1" name="Image 15">
          <a:extLst>
            <a:ext uri="{FF2B5EF4-FFF2-40B4-BE49-F238E27FC236}">
              <a16:creationId xmlns:a16="http://schemas.microsoft.com/office/drawing/2014/main" xmlns="" id="{2C48C023-647A-44E1-A98F-DA27F1979C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2" name="Image 311" descr="Afficher l’image source">
          <a:extLst>
            <a:ext uri="{FF2B5EF4-FFF2-40B4-BE49-F238E27FC236}">
              <a16:creationId xmlns:a16="http://schemas.microsoft.com/office/drawing/2014/main" xmlns="" id="{38DA0A88-A9B3-418E-A950-D5F624166F0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7509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3" name="Image 16">
          <a:extLst>
            <a:ext uri="{FF2B5EF4-FFF2-40B4-BE49-F238E27FC236}">
              <a16:creationId xmlns:a16="http://schemas.microsoft.com/office/drawing/2014/main" xmlns="" id="{802A7F42-CBF8-4510-9D95-BB2F63560A4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1218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4" name="Image 313">
          <a:extLst>
            <a:ext uri="{FF2B5EF4-FFF2-40B4-BE49-F238E27FC236}">
              <a16:creationId xmlns:a16="http://schemas.microsoft.com/office/drawing/2014/main" xmlns="" id="{1B18D01E-C4E0-4A59-A3C3-7B87D9F06F22}"/>
            </a:ext>
          </a:extLst>
        </xdr:cNvPr>
        <xdr:cNvPicPr>
          <a:picLocks noChangeAspect="1"/>
        </xdr:cNvPicPr>
      </xdr:nvPicPr>
      <xdr:blipFill>
        <a:blip xmlns:r="http://schemas.openxmlformats.org/officeDocument/2006/relationships" r:embed="rId17" cstate="print"/>
        <a:stretch>
          <a:fillRect/>
        </a:stretch>
      </xdr:blipFill>
      <xdr:spPr>
        <a:xfrm>
          <a:off x="16371570" y="11357610"/>
          <a:ext cx="914400" cy="608491"/>
        </a:xfrm>
        <a:prstGeom prst="rect">
          <a:avLst/>
        </a:prstGeom>
      </xdr:spPr>
    </xdr:pic>
    <xdr:clientData/>
  </xdr:twoCellAnchor>
  <xdr:twoCellAnchor editAs="oneCell">
    <xdr:from>
      <xdr:col>3</xdr:col>
      <xdr:colOff>133350</xdr:colOff>
      <xdr:row>31</xdr:row>
      <xdr:rowOff>171450</xdr:rowOff>
    </xdr:from>
    <xdr:to>
      <xdr:col>3</xdr:col>
      <xdr:colOff>847360</xdr:colOff>
      <xdr:row>31</xdr:row>
      <xdr:rowOff>646591</xdr:rowOff>
    </xdr:to>
    <xdr:pic>
      <xdr:nvPicPr>
        <xdr:cNvPr id="315" name="Image 314">
          <a:extLst>
            <a:ext uri="{FF2B5EF4-FFF2-40B4-BE49-F238E27FC236}">
              <a16:creationId xmlns:a16="http://schemas.microsoft.com/office/drawing/2014/main" xmlns="" id="{713FEBAE-4217-4AC2-A655-2DE7F1C68607}"/>
            </a:ext>
          </a:extLst>
        </xdr:cNvPr>
        <xdr:cNvPicPr>
          <a:picLocks noChangeAspect="1"/>
        </xdr:cNvPicPr>
      </xdr:nvPicPr>
      <xdr:blipFill>
        <a:blip xmlns:r="http://schemas.openxmlformats.org/officeDocument/2006/relationships" r:embed="rId18" cstate="print"/>
        <a:stretch>
          <a:fillRect/>
        </a:stretch>
      </xdr:blipFill>
      <xdr:spPr>
        <a:xfrm>
          <a:off x="4705350" y="19888200"/>
          <a:ext cx="714010" cy="47514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6" name="Image 315">
          <a:extLst>
            <a:ext uri="{FF2B5EF4-FFF2-40B4-BE49-F238E27FC236}">
              <a16:creationId xmlns:a16="http://schemas.microsoft.com/office/drawing/2014/main" xmlns="" id="{DA2F0784-9990-4B25-8102-488E3CDFB45F}"/>
            </a:ext>
          </a:extLst>
        </xdr:cNvPr>
        <xdr:cNvPicPr>
          <a:picLocks noChangeAspect="1"/>
        </xdr:cNvPicPr>
      </xdr:nvPicPr>
      <xdr:blipFill>
        <a:blip xmlns:r="http://schemas.openxmlformats.org/officeDocument/2006/relationships" r:embed="rId17" cstate="print"/>
        <a:stretch>
          <a:fillRect/>
        </a:stretch>
      </xdr:blipFill>
      <xdr:spPr>
        <a:xfrm>
          <a:off x="1640967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7" name="Image 316">
          <a:extLst>
            <a:ext uri="{FF2B5EF4-FFF2-40B4-BE49-F238E27FC236}">
              <a16:creationId xmlns:a16="http://schemas.microsoft.com/office/drawing/2014/main" xmlns="" id="{71E2A095-2B0D-423D-9D90-B1DD1343AF2E}"/>
            </a:ext>
          </a:extLst>
        </xdr:cNvPr>
        <xdr:cNvPicPr>
          <a:picLocks noChangeAspect="1"/>
        </xdr:cNvPicPr>
      </xdr:nvPicPr>
      <xdr:blipFill>
        <a:blip xmlns:r="http://schemas.openxmlformats.org/officeDocument/2006/relationships" r:embed="rId17" cstate="print"/>
        <a:stretch>
          <a:fillRect/>
        </a:stretch>
      </xdr:blipFill>
      <xdr:spPr>
        <a:xfrm>
          <a:off x="1639062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8" name="Image 317">
          <a:extLst>
            <a:ext uri="{FF2B5EF4-FFF2-40B4-BE49-F238E27FC236}">
              <a16:creationId xmlns:a16="http://schemas.microsoft.com/office/drawing/2014/main" xmlns="" id="{9D84BD50-B508-4CB6-991A-269A739516A6}"/>
            </a:ext>
          </a:extLst>
        </xdr:cNvPr>
        <xdr:cNvPicPr>
          <a:picLocks noChangeAspect="1"/>
        </xdr:cNvPicPr>
      </xdr:nvPicPr>
      <xdr:blipFill>
        <a:blip xmlns:r="http://schemas.openxmlformats.org/officeDocument/2006/relationships" r:embed="rId17" cstate="print"/>
        <a:stretch>
          <a:fillRect/>
        </a:stretch>
      </xdr:blipFill>
      <xdr:spPr>
        <a:xfrm>
          <a:off x="1637157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9" name="Image 318">
          <a:extLst>
            <a:ext uri="{FF2B5EF4-FFF2-40B4-BE49-F238E27FC236}">
              <a16:creationId xmlns:a16="http://schemas.microsoft.com/office/drawing/2014/main" xmlns="" id="{43773ADF-41F2-4FA1-9041-A2B61D9E7FF5}"/>
            </a:ext>
          </a:extLst>
        </xdr:cNvPr>
        <xdr:cNvPicPr>
          <a:picLocks noChangeAspect="1"/>
        </xdr:cNvPicPr>
      </xdr:nvPicPr>
      <xdr:blipFill>
        <a:blip xmlns:r="http://schemas.openxmlformats.org/officeDocument/2006/relationships" r:embed="rId17" cstate="print"/>
        <a:stretch>
          <a:fillRect/>
        </a:stretch>
      </xdr:blipFill>
      <xdr:spPr>
        <a:xfrm>
          <a:off x="1639062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20" name="Image 319">
          <a:extLst>
            <a:ext uri="{FF2B5EF4-FFF2-40B4-BE49-F238E27FC236}">
              <a16:creationId xmlns:a16="http://schemas.microsoft.com/office/drawing/2014/main" xmlns="" id="{93523B99-E22B-4E42-9C62-E75882FACE44}"/>
            </a:ext>
          </a:extLst>
        </xdr:cNvPr>
        <xdr:cNvPicPr>
          <a:picLocks noChangeAspect="1"/>
        </xdr:cNvPicPr>
      </xdr:nvPicPr>
      <xdr:blipFill>
        <a:blip xmlns:r="http://schemas.openxmlformats.org/officeDocument/2006/relationships" r:embed="rId17" cstate="print"/>
        <a:stretch>
          <a:fillRect/>
        </a:stretch>
      </xdr:blipFill>
      <xdr:spPr>
        <a:xfrm>
          <a:off x="1640967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1" name="Image 320">
          <a:extLst>
            <a:ext uri="{FF2B5EF4-FFF2-40B4-BE49-F238E27FC236}">
              <a16:creationId xmlns:a16="http://schemas.microsoft.com/office/drawing/2014/main" xmlns="" id="{66D9A320-B9FE-40EC-9DAF-EDA75C2896BC}"/>
            </a:ext>
          </a:extLst>
        </xdr:cNvPr>
        <xdr:cNvPicPr>
          <a:picLocks noChangeAspect="1"/>
        </xdr:cNvPicPr>
      </xdr:nvPicPr>
      <xdr:blipFill>
        <a:blip xmlns:r="http://schemas.openxmlformats.org/officeDocument/2006/relationships" r:embed="rId17" cstate="print"/>
        <a:stretch>
          <a:fillRect/>
        </a:stretch>
      </xdr:blipFill>
      <xdr:spPr>
        <a:xfrm>
          <a:off x="1633347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2" name="Image 321">
          <a:extLst>
            <a:ext uri="{FF2B5EF4-FFF2-40B4-BE49-F238E27FC236}">
              <a16:creationId xmlns:a16="http://schemas.microsoft.com/office/drawing/2014/main" xmlns="" id="{44B6EDC4-EC78-444F-8737-408581C59057}"/>
            </a:ext>
          </a:extLst>
        </xdr:cNvPr>
        <xdr:cNvPicPr>
          <a:picLocks noChangeAspect="1"/>
        </xdr:cNvPicPr>
      </xdr:nvPicPr>
      <xdr:blipFill>
        <a:blip xmlns:r="http://schemas.openxmlformats.org/officeDocument/2006/relationships" r:embed="rId19" cstate="print"/>
        <a:stretch>
          <a:fillRect/>
        </a:stretch>
      </xdr:blipFill>
      <xdr:spPr>
        <a:xfrm>
          <a:off x="108966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3" name="Image 322">
          <a:extLst>
            <a:ext uri="{FF2B5EF4-FFF2-40B4-BE49-F238E27FC236}">
              <a16:creationId xmlns:a16="http://schemas.microsoft.com/office/drawing/2014/main" xmlns="" id="{8DF174CE-9139-4BF0-8D40-E47EF04A7E8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1629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4" name="Image 323">
          <a:extLst>
            <a:ext uri="{FF2B5EF4-FFF2-40B4-BE49-F238E27FC236}">
              <a16:creationId xmlns:a16="http://schemas.microsoft.com/office/drawing/2014/main" xmlns="" id="{FF791110-9ACA-4F2E-A831-438E1F0E1E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4628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5" name="Image 324">
          <a:extLst>
            <a:ext uri="{FF2B5EF4-FFF2-40B4-BE49-F238E27FC236}">
              <a16:creationId xmlns:a16="http://schemas.microsoft.com/office/drawing/2014/main" xmlns="" id="{40D21AFF-0858-45F6-811A-986D2E7850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3342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6" name="Image 325">
          <a:extLst>
            <a:ext uri="{FF2B5EF4-FFF2-40B4-BE49-F238E27FC236}">
              <a16:creationId xmlns:a16="http://schemas.microsoft.com/office/drawing/2014/main" xmlns="" id="{1BF45693-5C6B-49D6-B54D-418AC5D9D2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4628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7" name="Image 326">
          <a:extLst>
            <a:ext uri="{FF2B5EF4-FFF2-40B4-BE49-F238E27FC236}">
              <a16:creationId xmlns:a16="http://schemas.microsoft.com/office/drawing/2014/main" xmlns="" id="{23FDCCF7-ABD3-4C8D-96D4-830552A6E1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8" name="Image 327">
          <a:extLst>
            <a:ext uri="{FF2B5EF4-FFF2-40B4-BE49-F238E27FC236}">
              <a16:creationId xmlns:a16="http://schemas.microsoft.com/office/drawing/2014/main" xmlns="" id="{F4A4AFC7-8AE6-4999-92A9-51A5F57350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8486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9" name="Image 328">
          <a:extLst>
            <a:ext uri="{FF2B5EF4-FFF2-40B4-BE49-F238E27FC236}">
              <a16:creationId xmlns:a16="http://schemas.microsoft.com/office/drawing/2014/main" xmlns="" id="{38DA4B4F-686C-47E9-BFDD-DDB3758731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113804700"/>
          <a:ext cx="557924" cy="700797"/>
        </a:xfrm>
        <a:prstGeom prst="rect">
          <a:avLst/>
        </a:prstGeom>
      </xdr:spPr>
    </xdr:pic>
    <xdr:clientData/>
  </xdr:oneCellAnchor>
  <xdr:oneCellAnchor>
    <xdr:from>
      <xdr:col>3</xdr:col>
      <xdr:colOff>0</xdr:colOff>
      <xdr:row>5</xdr:row>
      <xdr:rowOff>0</xdr:rowOff>
    </xdr:from>
    <xdr:ext cx="400050" cy="312539"/>
    <xdr:pic>
      <xdr:nvPicPr>
        <xdr:cNvPr id="330" name="BIOE" descr="Logo AB Européen">
          <a:extLst>
            <a:ext uri="{FF2B5EF4-FFF2-40B4-BE49-F238E27FC236}">
              <a16:creationId xmlns:a16="http://schemas.microsoft.com/office/drawing/2014/main" xmlns="" id="{123292B0-8CBA-4ED7-A596-E03021C4D7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2000" y="23622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8</xdr:row>
      <xdr:rowOff>0</xdr:rowOff>
    </xdr:from>
    <xdr:ext cx="400050" cy="312539"/>
    <xdr:pic>
      <xdr:nvPicPr>
        <xdr:cNvPr id="331" name="BIOE" descr="Logo AB Européen">
          <a:extLst>
            <a:ext uri="{FF2B5EF4-FFF2-40B4-BE49-F238E27FC236}">
              <a16:creationId xmlns:a16="http://schemas.microsoft.com/office/drawing/2014/main" xmlns="" id="{351CBAB4-65BF-44E7-9601-3E651C813CE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2862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16</xdr:row>
      <xdr:rowOff>0</xdr:rowOff>
    </xdr:from>
    <xdr:ext cx="400050" cy="312539"/>
    <xdr:pic>
      <xdr:nvPicPr>
        <xdr:cNvPr id="332" name="BIOE" descr="Logo AB Européen">
          <a:extLst>
            <a:ext uri="{FF2B5EF4-FFF2-40B4-BE49-F238E27FC236}">
              <a16:creationId xmlns:a16="http://schemas.microsoft.com/office/drawing/2014/main" xmlns="" id="{2C700B6A-82CD-477E-90B7-5E089D2B357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92011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16</xdr:row>
      <xdr:rowOff>0</xdr:rowOff>
    </xdr:from>
    <xdr:ext cx="400050" cy="312539"/>
    <xdr:pic>
      <xdr:nvPicPr>
        <xdr:cNvPr id="333" name="BIOE" descr="Logo AB Européen">
          <a:extLst>
            <a:ext uri="{FF2B5EF4-FFF2-40B4-BE49-F238E27FC236}">
              <a16:creationId xmlns:a16="http://schemas.microsoft.com/office/drawing/2014/main" xmlns="" id="{5841859F-CD0C-4001-B937-1150A5E9BF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43900" y="92011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185110</xdr:colOff>
      <xdr:row>8</xdr:row>
      <xdr:rowOff>879577</xdr:rowOff>
    </xdr:from>
    <xdr:ext cx="638379" cy="638379"/>
    <xdr:pic>
      <xdr:nvPicPr>
        <xdr:cNvPr id="334" name="Image 15">
          <a:extLst>
            <a:ext uri="{FF2B5EF4-FFF2-40B4-BE49-F238E27FC236}">
              <a16:creationId xmlns:a16="http://schemas.microsoft.com/office/drawing/2014/main" xmlns="" id="{D3CE2D5A-1B84-463E-9AFC-DE53997BC0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85210" y="5165827"/>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209549</xdr:colOff>
      <xdr:row>28</xdr:row>
      <xdr:rowOff>838200</xdr:rowOff>
    </xdr:from>
    <xdr:ext cx="638379" cy="638379"/>
    <xdr:pic>
      <xdr:nvPicPr>
        <xdr:cNvPr id="335" name="Image 15">
          <a:extLst>
            <a:ext uri="{FF2B5EF4-FFF2-40B4-BE49-F238E27FC236}">
              <a16:creationId xmlns:a16="http://schemas.microsoft.com/office/drawing/2014/main" xmlns="" id="{166685F9-AE62-4665-AC83-CE55B5B8A2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097249" y="1874520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400050</xdr:colOff>
      <xdr:row>48</xdr:row>
      <xdr:rowOff>704850</xdr:rowOff>
    </xdr:from>
    <xdr:ext cx="638379" cy="638379"/>
    <xdr:pic>
      <xdr:nvPicPr>
        <xdr:cNvPr id="336" name="Image 15">
          <a:extLst>
            <a:ext uri="{FF2B5EF4-FFF2-40B4-BE49-F238E27FC236}">
              <a16:creationId xmlns:a16="http://schemas.microsoft.com/office/drawing/2014/main" xmlns="" id="{93D6E9F3-30CB-4FEA-AB3C-B15E57C07D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2515850" y="3181350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133350</xdr:colOff>
      <xdr:row>68</xdr:row>
      <xdr:rowOff>819150</xdr:rowOff>
    </xdr:from>
    <xdr:ext cx="638379" cy="638379"/>
    <xdr:pic>
      <xdr:nvPicPr>
        <xdr:cNvPr id="337" name="Image 15">
          <a:extLst>
            <a:ext uri="{FF2B5EF4-FFF2-40B4-BE49-F238E27FC236}">
              <a16:creationId xmlns:a16="http://schemas.microsoft.com/office/drawing/2014/main" xmlns="" id="{F3446473-D930-4FBA-B762-4E22916DE79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021050" y="4524375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171450</xdr:colOff>
      <xdr:row>85</xdr:row>
      <xdr:rowOff>762000</xdr:rowOff>
    </xdr:from>
    <xdr:ext cx="638379" cy="638379"/>
    <xdr:pic>
      <xdr:nvPicPr>
        <xdr:cNvPr id="338" name="Image 15">
          <a:extLst>
            <a:ext uri="{FF2B5EF4-FFF2-40B4-BE49-F238E27FC236}">
              <a16:creationId xmlns:a16="http://schemas.microsoft.com/office/drawing/2014/main" xmlns="" id="{51B75C28-6384-447E-814B-13E7BB08E7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71550" y="5650230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88</xdr:row>
      <xdr:rowOff>0</xdr:rowOff>
    </xdr:from>
    <xdr:ext cx="638379" cy="638379"/>
    <xdr:pic>
      <xdr:nvPicPr>
        <xdr:cNvPr id="339" name="Image 15">
          <a:extLst>
            <a:ext uri="{FF2B5EF4-FFF2-40B4-BE49-F238E27FC236}">
              <a16:creationId xmlns:a16="http://schemas.microsoft.com/office/drawing/2014/main" xmlns="" id="{A610FD30-342F-4E13-B3DE-2952617BAE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4572000" y="5766435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857251</xdr:colOff>
      <xdr:row>108</xdr:row>
      <xdr:rowOff>838200</xdr:rowOff>
    </xdr:from>
    <xdr:ext cx="638379" cy="638379"/>
    <xdr:pic>
      <xdr:nvPicPr>
        <xdr:cNvPr id="340" name="Image 15">
          <a:extLst>
            <a:ext uri="{FF2B5EF4-FFF2-40B4-BE49-F238E27FC236}">
              <a16:creationId xmlns:a16="http://schemas.microsoft.com/office/drawing/2014/main" xmlns="" id="{A560AB70-A76A-4544-B00C-F16AA150FD8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201151" y="7204710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2419350</xdr:colOff>
      <xdr:row>22</xdr:row>
      <xdr:rowOff>193236</xdr:rowOff>
    </xdr:from>
    <xdr:to>
      <xdr:col>2</xdr:col>
      <xdr:colOff>76200</xdr:colOff>
      <xdr:row>25</xdr:row>
      <xdr:rowOff>103204</xdr:rowOff>
    </xdr:to>
    <xdr:pic>
      <xdr:nvPicPr>
        <xdr:cNvPr id="341" name="Image 340">
          <a:extLst>
            <a:ext uri="{FF2B5EF4-FFF2-40B4-BE49-F238E27FC236}">
              <a16:creationId xmlns:a16="http://schemas.microsoft.com/office/drawing/2014/main" xmlns="" id="{59940D53-72E3-95F0-D881-D9B88A228643}"/>
            </a:ext>
          </a:extLst>
        </xdr:cNvPr>
        <xdr:cNvPicPr>
          <a:picLocks noChangeAspect="1"/>
        </xdr:cNvPicPr>
      </xdr:nvPicPr>
      <xdr:blipFill>
        <a:blip xmlns:r="http://schemas.openxmlformats.org/officeDocument/2006/relationships" r:embed="rId21" cstate="print"/>
        <a:stretch>
          <a:fillRect/>
        </a:stretch>
      </xdr:blipFill>
      <xdr:spPr>
        <a:xfrm>
          <a:off x="3219450" y="14918886"/>
          <a:ext cx="1238250" cy="1167268"/>
        </a:xfrm>
        <a:prstGeom prst="rect">
          <a:avLst/>
        </a:prstGeom>
      </xdr:spPr>
    </xdr:pic>
    <xdr:clientData/>
  </xdr:twoCellAnchor>
  <xdr:twoCellAnchor editAs="oneCell">
    <xdr:from>
      <xdr:col>1</xdr:col>
      <xdr:colOff>933450</xdr:colOff>
      <xdr:row>20</xdr:row>
      <xdr:rowOff>74863</xdr:rowOff>
    </xdr:from>
    <xdr:to>
      <xdr:col>1</xdr:col>
      <xdr:colOff>2724150</xdr:colOff>
      <xdr:row>23</xdr:row>
      <xdr:rowOff>125729</xdr:rowOff>
    </xdr:to>
    <xdr:pic>
      <xdr:nvPicPr>
        <xdr:cNvPr id="342" name="Image 341">
          <a:extLst>
            <a:ext uri="{FF2B5EF4-FFF2-40B4-BE49-F238E27FC236}">
              <a16:creationId xmlns:a16="http://schemas.microsoft.com/office/drawing/2014/main" xmlns="" id="{627469E5-478F-96CC-EDEB-F967F63785F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733550" y="13695613"/>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209550</xdr:rowOff>
    </xdr:from>
    <xdr:to>
      <xdr:col>9</xdr:col>
      <xdr:colOff>3000160</xdr:colOff>
      <xdr:row>102</xdr:row>
      <xdr:rowOff>456995</xdr:rowOff>
    </xdr:to>
    <xdr:pic>
      <xdr:nvPicPr>
        <xdr:cNvPr id="343" name="Image 342">
          <a:extLst>
            <a:ext uri="{FF2B5EF4-FFF2-40B4-BE49-F238E27FC236}">
              <a16:creationId xmlns:a16="http://schemas.microsoft.com/office/drawing/2014/main" xmlns="" id="{4542E110-1064-4364-BFB6-D6F885539DC3}"/>
            </a:ext>
          </a:extLst>
        </xdr:cNvPr>
        <xdr:cNvPicPr>
          <a:picLocks noChangeAspect="1"/>
        </xdr:cNvPicPr>
      </xdr:nvPicPr>
      <xdr:blipFill>
        <a:blip xmlns:r="http://schemas.openxmlformats.org/officeDocument/2006/relationships" r:embed="rId23" cstate="print"/>
        <a:stretch>
          <a:fillRect/>
        </a:stretch>
      </xdr:blipFill>
      <xdr:spPr>
        <a:xfrm>
          <a:off x="16573500" y="66846450"/>
          <a:ext cx="2314360" cy="1638095"/>
        </a:xfrm>
        <a:prstGeom prst="rect">
          <a:avLst/>
        </a:prstGeom>
      </xdr:spPr>
    </xdr:pic>
    <xdr:clientData/>
  </xdr:twoCellAnchor>
  <xdr:twoCellAnchor editAs="oneCell">
    <xdr:from>
      <xdr:col>9</xdr:col>
      <xdr:colOff>2667000</xdr:colOff>
      <xdr:row>108</xdr:row>
      <xdr:rowOff>1047750</xdr:rowOff>
    </xdr:from>
    <xdr:to>
      <xdr:col>9</xdr:col>
      <xdr:colOff>3562350</xdr:colOff>
      <xdr:row>111</xdr:row>
      <xdr:rowOff>198111</xdr:rowOff>
    </xdr:to>
    <xdr:pic>
      <xdr:nvPicPr>
        <xdr:cNvPr id="344" name="Image 343">
          <a:extLst>
            <a:ext uri="{FF2B5EF4-FFF2-40B4-BE49-F238E27FC236}">
              <a16:creationId xmlns:a16="http://schemas.microsoft.com/office/drawing/2014/main" xmlns="" id="{66E1522E-37F2-4133-92A2-7A86178BAD40}"/>
            </a:ext>
          </a:extLst>
        </xdr:cNvPr>
        <xdr:cNvPicPr>
          <a:picLocks noChangeAspect="1"/>
        </xdr:cNvPicPr>
      </xdr:nvPicPr>
      <xdr:blipFill>
        <a:blip xmlns:r="http://schemas.openxmlformats.org/officeDocument/2006/relationships" r:embed="rId24" cstate="print"/>
        <a:stretch>
          <a:fillRect/>
        </a:stretch>
      </xdr:blipFill>
      <xdr:spPr>
        <a:xfrm>
          <a:off x="18554700" y="72256650"/>
          <a:ext cx="895350" cy="960111"/>
        </a:xfrm>
        <a:prstGeom prst="rect">
          <a:avLst/>
        </a:prstGeom>
      </xdr:spPr>
    </xdr:pic>
    <xdr:clientData/>
  </xdr:twoCellAnchor>
  <xdr:twoCellAnchor editAs="oneCell">
    <xdr:from>
      <xdr:col>9</xdr:col>
      <xdr:colOff>2686050</xdr:colOff>
      <xdr:row>114</xdr:row>
      <xdr:rowOff>800100</xdr:rowOff>
    </xdr:from>
    <xdr:to>
      <xdr:col>10</xdr:col>
      <xdr:colOff>0</xdr:colOff>
      <xdr:row>116</xdr:row>
      <xdr:rowOff>579111</xdr:rowOff>
    </xdr:to>
    <xdr:pic>
      <xdr:nvPicPr>
        <xdr:cNvPr id="345" name="Image 344">
          <a:extLst>
            <a:ext uri="{FF2B5EF4-FFF2-40B4-BE49-F238E27FC236}">
              <a16:creationId xmlns:a16="http://schemas.microsoft.com/office/drawing/2014/main" xmlns="" id="{73625CB0-BD64-4F1B-8F14-6C862B86725C}"/>
            </a:ext>
          </a:extLst>
        </xdr:cNvPr>
        <xdr:cNvPicPr>
          <a:picLocks noChangeAspect="1"/>
        </xdr:cNvPicPr>
      </xdr:nvPicPr>
      <xdr:blipFill>
        <a:blip xmlns:r="http://schemas.openxmlformats.org/officeDocument/2006/relationships" r:embed="rId24" cstate="print"/>
        <a:stretch>
          <a:fillRect/>
        </a:stretch>
      </xdr:blipFill>
      <xdr:spPr>
        <a:xfrm>
          <a:off x="18573750" y="75742800"/>
          <a:ext cx="895350" cy="960111"/>
        </a:xfrm>
        <a:prstGeom prst="rect">
          <a:avLst/>
        </a:prstGeom>
      </xdr:spPr>
    </xdr:pic>
    <xdr:clientData/>
  </xdr:twoCellAnchor>
  <xdr:twoCellAnchor editAs="oneCell">
    <xdr:from>
      <xdr:col>9</xdr:col>
      <xdr:colOff>0</xdr:colOff>
      <xdr:row>111</xdr:row>
      <xdr:rowOff>990600</xdr:rowOff>
    </xdr:from>
    <xdr:to>
      <xdr:col>9</xdr:col>
      <xdr:colOff>895350</xdr:colOff>
      <xdr:row>114</xdr:row>
      <xdr:rowOff>26661</xdr:rowOff>
    </xdr:to>
    <xdr:pic>
      <xdr:nvPicPr>
        <xdr:cNvPr id="346" name="Image 345">
          <a:extLst>
            <a:ext uri="{FF2B5EF4-FFF2-40B4-BE49-F238E27FC236}">
              <a16:creationId xmlns:a16="http://schemas.microsoft.com/office/drawing/2014/main" xmlns="" id="{28E89765-428F-49C0-8945-A42A2E3672F4}"/>
            </a:ext>
          </a:extLst>
        </xdr:cNvPr>
        <xdr:cNvPicPr>
          <a:picLocks noChangeAspect="1"/>
        </xdr:cNvPicPr>
      </xdr:nvPicPr>
      <xdr:blipFill>
        <a:blip xmlns:r="http://schemas.openxmlformats.org/officeDocument/2006/relationships" r:embed="rId24" cstate="print"/>
        <a:stretch>
          <a:fillRect/>
        </a:stretch>
      </xdr:blipFill>
      <xdr:spPr>
        <a:xfrm>
          <a:off x="15887700" y="74009250"/>
          <a:ext cx="895350" cy="960111"/>
        </a:xfrm>
        <a:prstGeom prst="rect">
          <a:avLst/>
        </a:prstGeom>
      </xdr:spPr>
    </xdr:pic>
    <xdr:clientData/>
  </xdr:twoCellAnchor>
  <xdr:oneCellAnchor>
    <xdr:from>
      <xdr:col>5</xdr:col>
      <xdr:colOff>0</xdr:colOff>
      <xdr:row>25</xdr:row>
      <xdr:rowOff>0</xdr:rowOff>
    </xdr:from>
    <xdr:ext cx="400050" cy="312539"/>
    <xdr:pic>
      <xdr:nvPicPr>
        <xdr:cNvPr id="347" name="BIOE" descr="Logo AB Européen">
          <a:extLst>
            <a:ext uri="{FF2B5EF4-FFF2-40B4-BE49-F238E27FC236}">
              <a16:creationId xmlns:a16="http://schemas.microsoft.com/office/drawing/2014/main" xmlns="" id="{FC755FE5-FCB5-40F2-90C1-1928C768EA0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43900" y="159829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31</xdr:row>
      <xdr:rowOff>0</xdr:rowOff>
    </xdr:from>
    <xdr:ext cx="400050" cy="312539"/>
    <xdr:pic>
      <xdr:nvPicPr>
        <xdr:cNvPr id="348" name="BIOE" descr="Logo AB Européen">
          <a:extLst>
            <a:ext uri="{FF2B5EF4-FFF2-40B4-BE49-F238E27FC236}">
              <a16:creationId xmlns:a16="http://schemas.microsoft.com/office/drawing/2014/main" xmlns="" id="{0CEB6F17-DC0A-4655-BE7C-6CD2A2A8AFD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00100" y="197167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36</xdr:row>
      <xdr:rowOff>0</xdr:rowOff>
    </xdr:from>
    <xdr:ext cx="400050" cy="312539"/>
    <xdr:pic>
      <xdr:nvPicPr>
        <xdr:cNvPr id="350" name="BIOE" descr="Logo AB Européen">
          <a:extLst>
            <a:ext uri="{FF2B5EF4-FFF2-40B4-BE49-F238E27FC236}">
              <a16:creationId xmlns:a16="http://schemas.microsoft.com/office/drawing/2014/main" xmlns="" id="{09BABEB0-88D6-419B-B5E6-EDA1AB3325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22821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31</xdr:row>
      <xdr:rowOff>0</xdr:rowOff>
    </xdr:from>
    <xdr:to>
      <xdr:col>5</xdr:col>
      <xdr:colOff>714010</xdr:colOff>
      <xdr:row>31</xdr:row>
      <xdr:rowOff>475141</xdr:rowOff>
    </xdr:to>
    <xdr:pic>
      <xdr:nvPicPr>
        <xdr:cNvPr id="351" name="Image 350">
          <a:extLst>
            <a:ext uri="{FF2B5EF4-FFF2-40B4-BE49-F238E27FC236}">
              <a16:creationId xmlns:a16="http://schemas.microsoft.com/office/drawing/2014/main" xmlns="" id="{9258BA90-FAB2-46F3-947A-3E2C18EC116C}"/>
            </a:ext>
          </a:extLst>
        </xdr:cNvPr>
        <xdr:cNvPicPr>
          <a:picLocks noChangeAspect="1"/>
        </xdr:cNvPicPr>
      </xdr:nvPicPr>
      <xdr:blipFill>
        <a:blip xmlns:r="http://schemas.openxmlformats.org/officeDocument/2006/relationships" r:embed="rId18" cstate="print"/>
        <a:stretch>
          <a:fillRect/>
        </a:stretch>
      </xdr:blipFill>
      <xdr:spPr>
        <a:xfrm>
          <a:off x="8343900" y="19716750"/>
          <a:ext cx="714010" cy="475141"/>
        </a:xfrm>
        <a:prstGeom prst="rect">
          <a:avLst/>
        </a:prstGeom>
      </xdr:spPr>
    </xdr:pic>
    <xdr:clientData/>
  </xdr:twoCellAnchor>
  <xdr:oneCellAnchor>
    <xdr:from>
      <xdr:col>7</xdr:col>
      <xdr:colOff>0</xdr:colOff>
      <xdr:row>31</xdr:row>
      <xdr:rowOff>0</xdr:rowOff>
    </xdr:from>
    <xdr:ext cx="400050" cy="312539"/>
    <xdr:pic>
      <xdr:nvPicPr>
        <xdr:cNvPr id="352" name="BIOE" descr="Logo AB Européen">
          <a:extLst>
            <a:ext uri="{FF2B5EF4-FFF2-40B4-BE49-F238E27FC236}">
              <a16:creationId xmlns:a16="http://schemas.microsoft.com/office/drawing/2014/main" xmlns="" id="{4EF60876-9029-45B9-9870-5121CA6875D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197167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xdr:row>
      <xdr:rowOff>0</xdr:rowOff>
    </xdr:from>
    <xdr:ext cx="400050" cy="312539"/>
    <xdr:pic>
      <xdr:nvPicPr>
        <xdr:cNvPr id="353" name="BIOE" descr="Logo AB Européen">
          <a:extLst>
            <a:ext uri="{FF2B5EF4-FFF2-40B4-BE49-F238E27FC236}">
              <a16:creationId xmlns:a16="http://schemas.microsoft.com/office/drawing/2014/main" xmlns="" id="{F6742C5D-67C4-472F-8E77-2553C86FCB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43900" y="6096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0</xdr:colOff>
      <xdr:row>11</xdr:row>
      <xdr:rowOff>0</xdr:rowOff>
    </xdr:from>
    <xdr:to>
      <xdr:col>7</xdr:col>
      <xdr:colOff>714010</xdr:colOff>
      <xdr:row>11</xdr:row>
      <xdr:rowOff>475141</xdr:rowOff>
    </xdr:to>
    <xdr:pic>
      <xdr:nvPicPr>
        <xdr:cNvPr id="354" name="Image 353">
          <a:extLst>
            <a:ext uri="{FF2B5EF4-FFF2-40B4-BE49-F238E27FC236}">
              <a16:creationId xmlns:a16="http://schemas.microsoft.com/office/drawing/2014/main" xmlns="" id="{0B9C6033-B093-4A91-AA37-19D8ADDB0192}"/>
            </a:ext>
          </a:extLst>
        </xdr:cNvPr>
        <xdr:cNvPicPr>
          <a:picLocks noChangeAspect="1"/>
        </xdr:cNvPicPr>
      </xdr:nvPicPr>
      <xdr:blipFill>
        <a:blip xmlns:r="http://schemas.openxmlformats.org/officeDocument/2006/relationships" r:embed="rId18" cstate="print"/>
        <a:stretch>
          <a:fillRect/>
        </a:stretch>
      </xdr:blipFill>
      <xdr:spPr>
        <a:xfrm>
          <a:off x="12115800" y="6096000"/>
          <a:ext cx="714010" cy="475141"/>
        </a:xfrm>
        <a:prstGeom prst="rect">
          <a:avLst/>
        </a:prstGeom>
      </xdr:spPr>
    </xdr:pic>
    <xdr:clientData/>
  </xdr:twoCellAnchor>
  <xdr:twoCellAnchor editAs="oneCell">
    <xdr:from>
      <xdr:col>3</xdr:col>
      <xdr:colOff>0</xdr:colOff>
      <xdr:row>11</xdr:row>
      <xdr:rowOff>0</xdr:rowOff>
    </xdr:from>
    <xdr:to>
      <xdr:col>3</xdr:col>
      <xdr:colOff>714010</xdr:colOff>
      <xdr:row>11</xdr:row>
      <xdr:rowOff>475141</xdr:rowOff>
    </xdr:to>
    <xdr:pic>
      <xdr:nvPicPr>
        <xdr:cNvPr id="355" name="Image 354">
          <a:extLst>
            <a:ext uri="{FF2B5EF4-FFF2-40B4-BE49-F238E27FC236}">
              <a16:creationId xmlns:a16="http://schemas.microsoft.com/office/drawing/2014/main" xmlns="" id="{3CF8753C-88E1-473C-8430-ABF3FED29E88}"/>
            </a:ext>
          </a:extLst>
        </xdr:cNvPr>
        <xdr:cNvPicPr>
          <a:picLocks noChangeAspect="1"/>
        </xdr:cNvPicPr>
      </xdr:nvPicPr>
      <xdr:blipFill>
        <a:blip xmlns:r="http://schemas.openxmlformats.org/officeDocument/2006/relationships" r:embed="rId18" cstate="print"/>
        <a:stretch>
          <a:fillRect/>
        </a:stretch>
      </xdr:blipFill>
      <xdr:spPr>
        <a:xfrm>
          <a:off x="4572000" y="6096000"/>
          <a:ext cx="714010" cy="475141"/>
        </a:xfrm>
        <a:prstGeom prst="rect">
          <a:avLst/>
        </a:prstGeom>
      </xdr:spPr>
    </xdr:pic>
    <xdr:clientData/>
  </xdr:twoCellAnchor>
  <xdr:twoCellAnchor editAs="oneCell">
    <xdr:from>
      <xdr:col>5</xdr:col>
      <xdr:colOff>171450</xdr:colOff>
      <xdr:row>51</xdr:row>
      <xdr:rowOff>857250</xdr:rowOff>
    </xdr:from>
    <xdr:to>
      <xdr:col>5</xdr:col>
      <xdr:colOff>885460</xdr:colOff>
      <xdr:row>52</xdr:row>
      <xdr:rowOff>75091</xdr:rowOff>
    </xdr:to>
    <xdr:pic>
      <xdr:nvPicPr>
        <xdr:cNvPr id="356" name="Image 355">
          <a:extLst>
            <a:ext uri="{FF2B5EF4-FFF2-40B4-BE49-F238E27FC236}">
              <a16:creationId xmlns:a16="http://schemas.microsoft.com/office/drawing/2014/main" xmlns="" id="{FD47A673-A6FF-4437-AC2F-0731B32A3526}"/>
            </a:ext>
          </a:extLst>
        </xdr:cNvPr>
        <xdr:cNvPicPr>
          <a:picLocks noChangeAspect="1"/>
        </xdr:cNvPicPr>
      </xdr:nvPicPr>
      <xdr:blipFill>
        <a:blip xmlns:r="http://schemas.openxmlformats.org/officeDocument/2006/relationships" r:embed="rId25" cstate="print"/>
        <a:stretch>
          <a:fillRect/>
        </a:stretch>
      </xdr:blipFill>
      <xdr:spPr>
        <a:xfrm>
          <a:off x="8515350" y="33775650"/>
          <a:ext cx="714010" cy="475141"/>
        </a:xfrm>
        <a:prstGeom prst="rect">
          <a:avLst/>
        </a:prstGeom>
      </xdr:spPr>
    </xdr:pic>
    <xdr:clientData/>
  </xdr:twoCellAnchor>
  <xdr:oneCellAnchor>
    <xdr:from>
      <xdr:col>1</xdr:col>
      <xdr:colOff>0</xdr:colOff>
      <xdr:row>45</xdr:row>
      <xdr:rowOff>0</xdr:rowOff>
    </xdr:from>
    <xdr:ext cx="400050" cy="312539"/>
    <xdr:pic>
      <xdr:nvPicPr>
        <xdr:cNvPr id="357" name="BIOE" descr="Logo AB Européen">
          <a:extLst>
            <a:ext uri="{FF2B5EF4-FFF2-40B4-BE49-F238E27FC236}">
              <a16:creationId xmlns:a16="http://schemas.microsoft.com/office/drawing/2014/main" xmlns="" id="{C26D3DC6-CFDA-4F14-A778-9692BB94D54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00100" y="291846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51</xdr:row>
      <xdr:rowOff>0</xdr:rowOff>
    </xdr:from>
    <xdr:ext cx="400050" cy="312539"/>
    <xdr:pic>
      <xdr:nvPicPr>
        <xdr:cNvPr id="358" name="BIOE" descr="Logo AB Européen">
          <a:extLst>
            <a:ext uri="{FF2B5EF4-FFF2-40B4-BE49-F238E27FC236}">
              <a16:creationId xmlns:a16="http://schemas.microsoft.com/office/drawing/2014/main" xmlns="" id="{5CEE5E96-1712-4752-BFA4-0632984533A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329184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45</xdr:row>
      <xdr:rowOff>0</xdr:rowOff>
    </xdr:from>
    <xdr:to>
      <xdr:col>3</xdr:col>
      <xdr:colOff>714010</xdr:colOff>
      <xdr:row>45</xdr:row>
      <xdr:rowOff>475141</xdr:rowOff>
    </xdr:to>
    <xdr:pic>
      <xdr:nvPicPr>
        <xdr:cNvPr id="359" name="Image 358">
          <a:extLst>
            <a:ext uri="{FF2B5EF4-FFF2-40B4-BE49-F238E27FC236}">
              <a16:creationId xmlns:a16="http://schemas.microsoft.com/office/drawing/2014/main" xmlns="" id="{8DE849D1-98E9-4FF8-BDF6-5686629DA893}"/>
            </a:ext>
          </a:extLst>
        </xdr:cNvPr>
        <xdr:cNvPicPr>
          <a:picLocks noChangeAspect="1"/>
        </xdr:cNvPicPr>
      </xdr:nvPicPr>
      <xdr:blipFill>
        <a:blip xmlns:r="http://schemas.openxmlformats.org/officeDocument/2006/relationships" r:embed="rId18" cstate="print"/>
        <a:stretch>
          <a:fillRect/>
        </a:stretch>
      </xdr:blipFill>
      <xdr:spPr>
        <a:xfrm>
          <a:off x="4572000" y="29184600"/>
          <a:ext cx="714010" cy="475141"/>
        </a:xfrm>
        <a:prstGeom prst="rect">
          <a:avLst/>
        </a:prstGeom>
      </xdr:spPr>
    </xdr:pic>
    <xdr:clientData/>
  </xdr:twoCellAnchor>
  <xdr:twoCellAnchor editAs="oneCell">
    <xdr:from>
      <xdr:col>1</xdr:col>
      <xdr:colOff>361950</xdr:colOff>
      <xdr:row>48</xdr:row>
      <xdr:rowOff>762000</xdr:rowOff>
    </xdr:from>
    <xdr:to>
      <xdr:col>1</xdr:col>
      <xdr:colOff>883391</xdr:colOff>
      <xdr:row>48</xdr:row>
      <xdr:rowOff>1238250</xdr:rowOff>
    </xdr:to>
    <xdr:pic>
      <xdr:nvPicPr>
        <xdr:cNvPr id="360" name="Image 286">
          <a:extLst>
            <a:ext uri="{FF2B5EF4-FFF2-40B4-BE49-F238E27FC236}">
              <a16:creationId xmlns:a16="http://schemas.microsoft.com/office/drawing/2014/main" xmlns="" id="{7408979E-2003-41F6-A50D-8A4AC1A5E0E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62050" y="3187065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3</xdr:col>
      <xdr:colOff>0</xdr:colOff>
      <xdr:row>56</xdr:row>
      <xdr:rowOff>0</xdr:rowOff>
    </xdr:from>
    <xdr:ext cx="400050" cy="312539"/>
    <xdr:pic>
      <xdr:nvPicPr>
        <xdr:cNvPr id="361" name="BIOE" descr="Logo AB Européen">
          <a:extLst>
            <a:ext uri="{FF2B5EF4-FFF2-40B4-BE49-F238E27FC236}">
              <a16:creationId xmlns:a16="http://schemas.microsoft.com/office/drawing/2014/main" xmlns="" id="{DCD8FC85-9107-41DA-A934-7BF661EABB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2000" y="36023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65</xdr:row>
      <xdr:rowOff>0</xdr:rowOff>
    </xdr:from>
    <xdr:ext cx="400050" cy="312539"/>
    <xdr:pic>
      <xdr:nvPicPr>
        <xdr:cNvPr id="362" name="BIOE" descr="Logo AB Européen">
          <a:extLst>
            <a:ext uri="{FF2B5EF4-FFF2-40B4-BE49-F238E27FC236}">
              <a16:creationId xmlns:a16="http://schemas.microsoft.com/office/drawing/2014/main" xmlns="" id="{84E480EC-8853-454F-AB42-050CB69F189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2000" y="42500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65</xdr:row>
      <xdr:rowOff>0</xdr:rowOff>
    </xdr:from>
    <xdr:ext cx="400050" cy="312539"/>
    <xdr:pic>
      <xdr:nvPicPr>
        <xdr:cNvPr id="363" name="BIOE" descr="Logo AB Européen">
          <a:extLst>
            <a:ext uri="{FF2B5EF4-FFF2-40B4-BE49-F238E27FC236}">
              <a16:creationId xmlns:a16="http://schemas.microsoft.com/office/drawing/2014/main" xmlns="" id="{7F2235B9-8FAB-40E2-B891-1A1553C64CD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42500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65</xdr:row>
      <xdr:rowOff>0</xdr:rowOff>
    </xdr:from>
    <xdr:ext cx="400050" cy="312539"/>
    <xdr:pic>
      <xdr:nvPicPr>
        <xdr:cNvPr id="364" name="BIOE" descr="Logo AB Européen">
          <a:extLst>
            <a:ext uri="{FF2B5EF4-FFF2-40B4-BE49-F238E27FC236}">
              <a16:creationId xmlns:a16="http://schemas.microsoft.com/office/drawing/2014/main" xmlns="" id="{27FA7F23-045E-4991-9B98-C1F309C1EC5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2500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57150</xdr:colOff>
      <xdr:row>68</xdr:row>
      <xdr:rowOff>952500</xdr:rowOff>
    </xdr:from>
    <xdr:to>
      <xdr:col>5</xdr:col>
      <xdr:colOff>771160</xdr:colOff>
      <xdr:row>69</xdr:row>
      <xdr:rowOff>170341</xdr:rowOff>
    </xdr:to>
    <xdr:pic>
      <xdr:nvPicPr>
        <xdr:cNvPr id="365" name="Image 364">
          <a:extLst>
            <a:ext uri="{FF2B5EF4-FFF2-40B4-BE49-F238E27FC236}">
              <a16:creationId xmlns:a16="http://schemas.microsoft.com/office/drawing/2014/main" xmlns="" id="{C42D3C58-BBA2-4082-89F6-BF9483ACE6A4}"/>
            </a:ext>
          </a:extLst>
        </xdr:cNvPr>
        <xdr:cNvPicPr>
          <a:picLocks noChangeAspect="1"/>
        </xdr:cNvPicPr>
      </xdr:nvPicPr>
      <xdr:blipFill>
        <a:blip xmlns:r="http://schemas.openxmlformats.org/officeDocument/2006/relationships" r:embed="rId25" cstate="print"/>
        <a:stretch>
          <a:fillRect/>
        </a:stretch>
      </xdr:blipFill>
      <xdr:spPr>
        <a:xfrm>
          <a:off x="8401050" y="45377100"/>
          <a:ext cx="714010" cy="475141"/>
        </a:xfrm>
        <a:prstGeom prst="rect">
          <a:avLst/>
        </a:prstGeom>
      </xdr:spPr>
    </xdr:pic>
    <xdr:clientData/>
  </xdr:twoCellAnchor>
  <xdr:twoCellAnchor editAs="oneCell">
    <xdr:from>
      <xdr:col>5</xdr:col>
      <xdr:colOff>0</xdr:colOff>
      <xdr:row>65</xdr:row>
      <xdr:rowOff>0</xdr:rowOff>
    </xdr:from>
    <xdr:to>
      <xdr:col>5</xdr:col>
      <xdr:colOff>714010</xdr:colOff>
      <xdr:row>65</xdr:row>
      <xdr:rowOff>475141</xdr:rowOff>
    </xdr:to>
    <xdr:pic>
      <xdr:nvPicPr>
        <xdr:cNvPr id="366" name="Image 365">
          <a:extLst>
            <a:ext uri="{FF2B5EF4-FFF2-40B4-BE49-F238E27FC236}">
              <a16:creationId xmlns:a16="http://schemas.microsoft.com/office/drawing/2014/main" xmlns="" id="{681AB86F-E823-4F58-BA8E-23DFCC449C0B}"/>
            </a:ext>
          </a:extLst>
        </xdr:cNvPr>
        <xdr:cNvPicPr>
          <a:picLocks noChangeAspect="1"/>
        </xdr:cNvPicPr>
      </xdr:nvPicPr>
      <xdr:blipFill>
        <a:blip xmlns:r="http://schemas.openxmlformats.org/officeDocument/2006/relationships" r:embed="rId18" cstate="print"/>
        <a:stretch>
          <a:fillRect/>
        </a:stretch>
      </xdr:blipFill>
      <xdr:spPr>
        <a:xfrm>
          <a:off x="8343900" y="42500550"/>
          <a:ext cx="714010" cy="475141"/>
        </a:xfrm>
        <a:prstGeom prst="rect">
          <a:avLst/>
        </a:prstGeom>
      </xdr:spPr>
    </xdr:pic>
    <xdr:clientData/>
  </xdr:twoCellAnchor>
  <xdr:twoCellAnchor editAs="oneCell">
    <xdr:from>
      <xdr:col>9</xdr:col>
      <xdr:colOff>0</xdr:colOff>
      <xdr:row>71</xdr:row>
      <xdr:rowOff>0</xdr:rowOff>
    </xdr:from>
    <xdr:to>
      <xdr:col>9</xdr:col>
      <xdr:colOff>714010</xdr:colOff>
      <xdr:row>71</xdr:row>
      <xdr:rowOff>475141</xdr:rowOff>
    </xdr:to>
    <xdr:pic>
      <xdr:nvPicPr>
        <xdr:cNvPr id="367" name="Image 366">
          <a:extLst>
            <a:ext uri="{FF2B5EF4-FFF2-40B4-BE49-F238E27FC236}">
              <a16:creationId xmlns:a16="http://schemas.microsoft.com/office/drawing/2014/main" xmlns="" id="{3086510F-1D3E-424F-977A-3C366BDCD80B}"/>
            </a:ext>
          </a:extLst>
        </xdr:cNvPr>
        <xdr:cNvPicPr>
          <a:picLocks noChangeAspect="1"/>
        </xdr:cNvPicPr>
      </xdr:nvPicPr>
      <xdr:blipFill>
        <a:blip xmlns:r="http://schemas.openxmlformats.org/officeDocument/2006/relationships" r:embed="rId18" cstate="print"/>
        <a:stretch>
          <a:fillRect/>
        </a:stretch>
      </xdr:blipFill>
      <xdr:spPr>
        <a:xfrm>
          <a:off x="15887700" y="46234350"/>
          <a:ext cx="714010" cy="475141"/>
        </a:xfrm>
        <a:prstGeom prst="rect">
          <a:avLst/>
        </a:prstGeom>
      </xdr:spPr>
    </xdr:pic>
    <xdr:clientData/>
  </xdr:twoCellAnchor>
  <xdr:oneCellAnchor>
    <xdr:from>
      <xdr:col>1</xdr:col>
      <xdr:colOff>0</xdr:colOff>
      <xdr:row>68</xdr:row>
      <xdr:rowOff>0</xdr:rowOff>
    </xdr:from>
    <xdr:ext cx="400050" cy="312539"/>
    <xdr:pic>
      <xdr:nvPicPr>
        <xdr:cNvPr id="368" name="BIOE" descr="Logo AB Européen">
          <a:extLst>
            <a:ext uri="{FF2B5EF4-FFF2-40B4-BE49-F238E27FC236}">
              <a16:creationId xmlns:a16="http://schemas.microsoft.com/office/drawing/2014/main" xmlns="" id="{2722870A-5AA1-47E8-81E2-12D14CBE56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00100" y="444246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76</xdr:row>
      <xdr:rowOff>0</xdr:rowOff>
    </xdr:from>
    <xdr:ext cx="400050" cy="312539"/>
    <xdr:pic>
      <xdr:nvPicPr>
        <xdr:cNvPr id="370" name="BIOE" descr="Logo AB Européen">
          <a:extLst>
            <a:ext uri="{FF2B5EF4-FFF2-40B4-BE49-F238E27FC236}">
              <a16:creationId xmlns:a16="http://schemas.microsoft.com/office/drawing/2014/main" xmlns="" id="{C2501004-42F2-43DD-9566-0A5BC717F8D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76</xdr:row>
      <xdr:rowOff>0</xdr:rowOff>
    </xdr:from>
    <xdr:ext cx="400050" cy="312539"/>
    <xdr:pic>
      <xdr:nvPicPr>
        <xdr:cNvPr id="372" name="BIOE" descr="Logo AB Européen">
          <a:extLst>
            <a:ext uri="{FF2B5EF4-FFF2-40B4-BE49-F238E27FC236}">
              <a16:creationId xmlns:a16="http://schemas.microsoft.com/office/drawing/2014/main" xmlns="" id="{FFCD65F8-200E-43E0-8333-0F388EB7A2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20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74</xdr:row>
      <xdr:rowOff>0</xdr:rowOff>
    </xdr:from>
    <xdr:ext cx="523874" cy="528637"/>
    <xdr:pic>
      <xdr:nvPicPr>
        <xdr:cNvPr id="373" name="Image 372" descr="Afficher l’image source">
          <a:extLst>
            <a:ext uri="{FF2B5EF4-FFF2-40B4-BE49-F238E27FC236}">
              <a16:creationId xmlns:a16="http://schemas.microsoft.com/office/drawing/2014/main" xmlns="" id="{025F2A04-544E-4F9F-9227-8D270BF9433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343900" y="48158400"/>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0</xdr:colOff>
      <xdr:row>85</xdr:row>
      <xdr:rowOff>0</xdr:rowOff>
    </xdr:from>
    <xdr:to>
      <xdr:col>1</xdr:col>
      <xdr:colOff>714010</xdr:colOff>
      <xdr:row>85</xdr:row>
      <xdr:rowOff>475141</xdr:rowOff>
    </xdr:to>
    <xdr:pic>
      <xdr:nvPicPr>
        <xdr:cNvPr id="374" name="Image 373">
          <a:extLst>
            <a:ext uri="{FF2B5EF4-FFF2-40B4-BE49-F238E27FC236}">
              <a16:creationId xmlns:a16="http://schemas.microsoft.com/office/drawing/2014/main" xmlns="" id="{E1ECDB4C-3341-409D-B180-DE6CC0C9FA82}"/>
            </a:ext>
          </a:extLst>
        </xdr:cNvPr>
        <xdr:cNvPicPr>
          <a:picLocks noChangeAspect="1"/>
        </xdr:cNvPicPr>
      </xdr:nvPicPr>
      <xdr:blipFill>
        <a:blip xmlns:r="http://schemas.openxmlformats.org/officeDocument/2006/relationships" r:embed="rId18" cstate="print"/>
        <a:stretch>
          <a:fillRect/>
        </a:stretch>
      </xdr:blipFill>
      <xdr:spPr>
        <a:xfrm>
          <a:off x="800100" y="55740300"/>
          <a:ext cx="714010" cy="475141"/>
        </a:xfrm>
        <a:prstGeom prst="rect">
          <a:avLst/>
        </a:prstGeom>
      </xdr:spPr>
    </xdr:pic>
    <xdr:clientData/>
  </xdr:twoCellAnchor>
  <xdr:twoCellAnchor editAs="oneCell">
    <xdr:from>
      <xdr:col>3</xdr:col>
      <xdr:colOff>0</xdr:colOff>
      <xdr:row>85</xdr:row>
      <xdr:rowOff>0</xdr:rowOff>
    </xdr:from>
    <xdr:to>
      <xdr:col>3</xdr:col>
      <xdr:colOff>714010</xdr:colOff>
      <xdr:row>85</xdr:row>
      <xdr:rowOff>475141</xdr:rowOff>
    </xdr:to>
    <xdr:pic>
      <xdr:nvPicPr>
        <xdr:cNvPr id="375" name="Image 374">
          <a:extLst>
            <a:ext uri="{FF2B5EF4-FFF2-40B4-BE49-F238E27FC236}">
              <a16:creationId xmlns:a16="http://schemas.microsoft.com/office/drawing/2014/main" xmlns="" id="{75212545-6BED-477B-B749-2773DEA11529}"/>
            </a:ext>
          </a:extLst>
        </xdr:cNvPr>
        <xdr:cNvPicPr>
          <a:picLocks noChangeAspect="1"/>
        </xdr:cNvPicPr>
      </xdr:nvPicPr>
      <xdr:blipFill>
        <a:blip xmlns:r="http://schemas.openxmlformats.org/officeDocument/2006/relationships" r:embed="rId18" cstate="print"/>
        <a:stretch>
          <a:fillRect/>
        </a:stretch>
      </xdr:blipFill>
      <xdr:spPr>
        <a:xfrm>
          <a:off x="4572000" y="55740300"/>
          <a:ext cx="714010" cy="475141"/>
        </a:xfrm>
        <a:prstGeom prst="rect">
          <a:avLst/>
        </a:prstGeom>
      </xdr:spPr>
    </xdr:pic>
    <xdr:clientData/>
  </xdr:twoCellAnchor>
  <xdr:twoCellAnchor editAs="oneCell">
    <xdr:from>
      <xdr:col>3</xdr:col>
      <xdr:colOff>76200</xdr:colOff>
      <xdr:row>88</xdr:row>
      <xdr:rowOff>914400</xdr:rowOff>
    </xdr:from>
    <xdr:to>
      <xdr:col>3</xdr:col>
      <xdr:colOff>790210</xdr:colOff>
      <xdr:row>89</xdr:row>
      <xdr:rowOff>132241</xdr:rowOff>
    </xdr:to>
    <xdr:pic>
      <xdr:nvPicPr>
        <xdr:cNvPr id="376" name="Image 375">
          <a:extLst>
            <a:ext uri="{FF2B5EF4-FFF2-40B4-BE49-F238E27FC236}">
              <a16:creationId xmlns:a16="http://schemas.microsoft.com/office/drawing/2014/main" xmlns="" id="{DAA285B2-1654-4C18-83F7-B1D6927C51CA}"/>
            </a:ext>
          </a:extLst>
        </xdr:cNvPr>
        <xdr:cNvPicPr>
          <a:picLocks noChangeAspect="1"/>
        </xdr:cNvPicPr>
      </xdr:nvPicPr>
      <xdr:blipFill>
        <a:blip xmlns:r="http://schemas.openxmlformats.org/officeDocument/2006/relationships" r:embed="rId25" cstate="print"/>
        <a:stretch>
          <a:fillRect/>
        </a:stretch>
      </xdr:blipFill>
      <xdr:spPr>
        <a:xfrm>
          <a:off x="4648200" y="58578750"/>
          <a:ext cx="714010" cy="475141"/>
        </a:xfrm>
        <a:prstGeom prst="rect">
          <a:avLst/>
        </a:prstGeom>
      </xdr:spPr>
    </xdr:pic>
    <xdr:clientData/>
  </xdr:twoCellAnchor>
  <xdr:oneCellAnchor>
    <xdr:from>
      <xdr:col>1</xdr:col>
      <xdr:colOff>0</xdr:colOff>
      <xdr:row>91</xdr:row>
      <xdr:rowOff>0</xdr:rowOff>
    </xdr:from>
    <xdr:ext cx="400050" cy="312539"/>
    <xdr:pic>
      <xdr:nvPicPr>
        <xdr:cNvPr id="377" name="BIOE" descr="Logo AB Européen">
          <a:extLst>
            <a:ext uri="{FF2B5EF4-FFF2-40B4-BE49-F238E27FC236}">
              <a16:creationId xmlns:a16="http://schemas.microsoft.com/office/drawing/2014/main" xmlns="" id="{46451983-195C-4DCC-91B3-988A99A1572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00100" y="594741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94</xdr:row>
      <xdr:rowOff>76200</xdr:rowOff>
    </xdr:from>
    <xdr:ext cx="400050" cy="312539"/>
    <xdr:pic>
      <xdr:nvPicPr>
        <xdr:cNvPr id="378" name="BIOE" descr="Logo AB Européen">
          <a:extLst>
            <a:ext uri="{FF2B5EF4-FFF2-40B4-BE49-F238E27FC236}">
              <a16:creationId xmlns:a16="http://schemas.microsoft.com/office/drawing/2014/main" xmlns="" id="{12647196-C289-4664-AAE3-C20CA10C7E1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43900" y="614743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96</xdr:row>
      <xdr:rowOff>0</xdr:rowOff>
    </xdr:from>
    <xdr:ext cx="400050" cy="312539"/>
    <xdr:pic>
      <xdr:nvPicPr>
        <xdr:cNvPr id="379" name="BIOE" descr="Logo AB Européen">
          <a:extLst>
            <a:ext uri="{FF2B5EF4-FFF2-40B4-BE49-F238E27FC236}">
              <a16:creationId xmlns:a16="http://schemas.microsoft.com/office/drawing/2014/main" xmlns="" id="{56BD7DE6-838B-49EA-BFF3-EAD1863ED7A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625792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88</xdr:row>
      <xdr:rowOff>0</xdr:rowOff>
    </xdr:from>
    <xdr:ext cx="400050" cy="312539"/>
    <xdr:pic>
      <xdr:nvPicPr>
        <xdr:cNvPr id="380" name="BIOE" descr="Logo AB Européen">
          <a:extLst>
            <a:ext uri="{FF2B5EF4-FFF2-40B4-BE49-F238E27FC236}">
              <a16:creationId xmlns:a16="http://schemas.microsoft.com/office/drawing/2014/main" xmlns="" id="{EBFED5EC-2AB2-44BE-BCA7-24EF71F6F44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576643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91</xdr:row>
      <xdr:rowOff>0</xdr:rowOff>
    </xdr:from>
    <xdr:ext cx="400050" cy="312539"/>
    <xdr:pic>
      <xdr:nvPicPr>
        <xdr:cNvPr id="381" name="BIOE" descr="Logo AB Européen">
          <a:extLst>
            <a:ext uri="{FF2B5EF4-FFF2-40B4-BE49-F238E27FC236}">
              <a16:creationId xmlns:a16="http://schemas.microsoft.com/office/drawing/2014/main" xmlns="" id="{6DB3D392-A025-4659-901B-32FF17C6E09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594741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714010</xdr:colOff>
      <xdr:row>91</xdr:row>
      <xdr:rowOff>475141</xdr:rowOff>
    </xdr:to>
    <xdr:pic>
      <xdr:nvPicPr>
        <xdr:cNvPr id="383" name="Image 382">
          <a:extLst>
            <a:ext uri="{FF2B5EF4-FFF2-40B4-BE49-F238E27FC236}">
              <a16:creationId xmlns:a16="http://schemas.microsoft.com/office/drawing/2014/main" xmlns="" id="{49476138-E9ED-4F93-96FB-6EDB098C3BD2}"/>
            </a:ext>
          </a:extLst>
        </xdr:cNvPr>
        <xdr:cNvPicPr>
          <a:picLocks noChangeAspect="1"/>
        </xdr:cNvPicPr>
      </xdr:nvPicPr>
      <xdr:blipFill>
        <a:blip xmlns:r="http://schemas.openxmlformats.org/officeDocument/2006/relationships" r:embed="rId18" cstate="print"/>
        <a:stretch>
          <a:fillRect/>
        </a:stretch>
      </xdr:blipFill>
      <xdr:spPr>
        <a:xfrm>
          <a:off x="8343900" y="59474100"/>
          <a:ext cx="714010" cy="475141"/>
        </a:xfrm>
        <a:prstGeom prst="rect">
          <a:avLst/>
        </a:prstGeom>
      </xdr:spPr>
    </xdr:pic>
    <xdr:clientData/>
  </xdr:twoCellAnchor>
  <xdr:twoCellAnchor editAs="oneCell">
    <xdr:from>
      <xdr:col>7</xdr:col>
      <xdr:colOff>0</xdr:colOff>
      <xdr:row>111</xdr:row>
      <xdr:rowOff>0</xdr:rowOff>
    </xdr:from>
    <xdr:to>
      <xdr:col>7</xdr:col>
      <xdr:colOff>714010</xdr:colOff>
      <xdr:row>111</xdr:row>
      <xdr:rowOff>475141</xdr:rowOff>
    </xdr:to>
    <xdr:pic>
      <xdr:nvPicPr>
        <xdr:cNvPr id="385" name="Image 384">
          <a:extLst>
            <a:ext uri="{FF2B5EF4-FFF2-40B4-BE49-F238E27FC236}">
              <a16:creationId xmlns:a16="http://schemas.microsoft.com/office/drawing/2014/main" xmlns="" id="{EC7CB733-7EF4-4D9E-B015-D587BB7D204B}"/>
            </a:ext>
          </a:extLst>
        </xdr:cNvPr>
        <xdr:cNvPicPr>
          <a:picLocks noChangeAspect="1"/>
        </xdr:cNvPicPr>
      </xdr:nvPicPr>
      <xdr:blipFill>
        <a:blip xmlns:r="http://schemas.openxmlformats.org/officeDocument/2006/relationships" r:embed="rId18" cstate="print"/>
        <a:stretch>
          <a:fillRect/>
        </a:stretch>
      </xdr:blipFill>
      <xdr:spPr>
        <a:xfrm>
          <a:off x="12115800" y="73018650"/>
          <a:ext cx="714010" cy="475141"/>
        </a:xfrm>
        <a:prstGeom prst="rect">
          <a:avLst/>
        </a:prstGeom>
      </xdr:spPr>
    </xdr:pic>
    <xdr:clientData/>
  </xdr:twoCellAnchor>
  <xdr:twoCellAnchor editAs="oneCell">
    <xdr:from>
      <xdr:col>9</xdr:col>
      <xdr:colOff>0</xdr:colOff>
      <xdr:row>105</xdr:row>
      <xdr:rowOff>0</xdr:rowOff>
    </xdr:from>
    <xdr:to>
      <xdr:col>9</xdr:col>
      <xdr:colOff>714010</xdr:colOff>
      <xdr:row>105</xdr:row>
      <xdr:rowOff>475141</xdr:rowOff>
    </xdr:to>
    <xdr:pic>
      <xdr:nvPicPr>
        <xdr:cNvPr id="386" name="Image 385">
          <a:extLst>
            <a:ext uri="{FF2B5EF4-FFF2-40B4-BE49-F238E27FC236}">
              <a16:creationId xmlns:a16="http://schemas.microsoft.com/office/drawing/2014/main" xmlns="" id="{A4D2E7CA-2A96-4087-9D40-979A2866F910}"/>
            </a:ext>
          </a:extLst>
        </xdr:cNvPr>
        <xdr:cNvPicPr>
          <a:picLocks noChangeAspect="1"/>
        </xdr:cNvPicPr>
      </xdr:nvPicPr>
      <xdr:blipFill>
        <a:blip xmlns:r="http://schemas.openxmlformats.org/officeDocument/2006/relationships" r:embed="rId18" cstate="print"/>
        <a:stretch>
          <a:fillRect/>
        </a:stretch>
      </xdr:blipFill>
      <xdr:spPr>
        <a:xfrm>
          <a:off x="15887700" y="69284850"/>
          <a:ext cx="714010" cy="475141"/>
        </a:xfrm>
        <a:prstGeom prst="rect">
          <a:avLst/>
        </a:prstGeom>
      </xdr:spPr>
    </xdr:pic>
    <xdr:clientData/>
  </xdr:twoCellAnchor>
  <xdr:oneCellAnchor>
    <xdr:from>
      <xdr:col>5</xdr:col>
      <xdr:colOff>0</xdr:colOff>
      <xdr:row>105</xdr:row>
      <xdr:rowOff>0</xdr:rowOff>
    </xdr:from>
    <xdr:ext cx="400050" cy="312539"/>
    <xdr:pic>
      <xdr:nvPicPr>
        <xdr:cNvPr id="387" name="BIOE" descr="Logo AB Européen">
          <a:extLst>
            <a:ext uri="{FF2B5EF4-FFF2-40B4-BE49-F238E27FC236}">
              <a16:creationId xmlns:a16="http://schemas.microsoft.com/office/drawing/2014/main" xmlns="" id="{39ACEBF4-C3E1-42D2-B7E3-173B17DC0BB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43900" y="692848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114</xdr:row>
      <xdr:rowOff>0</xdr:rowOff>
    </xdr:from>
    <xdr:ext cx="400050" cy="312539"/>
    <xdr:pic>
      <xdr:nvPicPr>
        <xdr:cNvPr id="388" name="BIOE" descr="Logo AB Européen">
          <a:extLst>
            <a:ext uri="{FF2B5EF4-FFF2-40B4-BE49-F238E27FC236}">
              <a16:creationId xmlns:a16="http://schemas.microsoft.com/office/drawing/2014/main" xmlns="" id="{33B6C972-F9EA-4AA7-B6FC-689CE6B7193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00100" y="749427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116</xdr:row>
      <xdr:rowOff>0</xdr:rowOff>
    </xdr:from>
    <xdr:ext cx="400050" cy="312539"/>
    <xdr:pic>
      <xdr:nvPicPr>
        <xdr:cNvPr id="389" name="BIOE" descr="Logo AB Européen">
          <a:extLst>
            <a:ext uri="{FF2B5EF4-FFF2-40B4-BE49-F238E27FC236}">
              <a16:creationId xmlns:a16="http://schemas.microsoft.com/office/drawing/2014/main" xmlns="" id="{C79061DF-82CB-4FA9-9795-DCDB344364D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2000" y="761238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116</xdr:row>
      <xdr:rowOff>0</xdr:rowOff>
    </xdr:from>
    <xdr:ext cx="400050" cy="312539"/>
    <xdr:pic>
      <xdr:nvPicPr>
        <xdr:cNvPr id="390" name="BIOE" descr="Logo AB Européen">
          <a:extLst>
            <a:ext uri="{FF2B5EF4-FFF2-40B4-BE49-F238E27FC236}">
              <a16:creationId xmlns:a16="http://schemas.microsoft.com/office/drawing/2014/main" xmlns="" id="{701DE7ED-4A43-468E-B256-09117D13F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43900" y="761238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14</xdr:row>
      <xdr:rowOff>0</xdr:rowOff>
    </xdr:from>
    <xdr:ext cx="400050" cy="312539"/>
    <xdr:pic>
      <xdr:nvPicPr>
        <xdr:cNvPr id="391" name="BIOE" descr="Logo AB Européen">
          <a:extLst>
            <a:ext uri="{FF2B5EF4-FFF2-40B4-BE49-F238E27FC236}">
              <a16:creationId xmlns:a16="http://schemas.microsoft.com/office/drawing/2014/main" xmlns="" id="{FFB136EB-8A5A-4E7C-8418-C861BDF62CE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2000" y="80200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34</xdr:row>
      <xdr:rowOff>0</xdr:rowOff>
    </xdr:from>
    <xdr:ext cx="400050" cy="312539"/>
    <xdr:pic>
      <xdr:nvPicPr>
        <xdr:cNvPr id="392" name="BIOE" descr="Logo AB Européen">
          <a:extLst>
            <a:ext uri="{FF2B5EF4-FFF2-40B4-BE49-F238E27FC236}">
              <a16:creationId xmlns:a16="http://schemas.microsoft.com/office/drawing/2014/main" xmlns="" id="{7BEA2FD5-01EE-4A36-826C-0069D50712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216408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96</xdr:row>
      <xdr:rowOff>19050</xdr:rowOff>
    </xdr:from>
    <xdr:ext cx="400050" cy="312539"/>
    <xdr:pic>
      <xdr:nvPicPr>
        <xdr:cNvPr id="393" name="BIOE" descr="Logo AB Européen">
          <a:extLst>
            <a:ext uri="{FF2B5EF4-FFF2-40B4-BE49-F238E27FC236}">
              <a16:creationId xmlns:a16="http://schemas.microsoft.com/office/drawing/2014/main" xmlns="" id="{AC27D292-6435-44D5-B5CE-0FD10BA849B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2000" y="625983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71</xdr:row>
      <xdr:rowOff>0</xdr:rowOff>
    </xdr:from>
    <xdr:to>
      <xdr:col>3</xdr:col>
      <xdr:colOff>714010</xdr:colOff>
      <xdr:row>71</xdr:row>
      <xdr:rowOff>475141</xdr:rowOff>
    </xdr:to>
    <xdr:pic>
      <xdr:nvPicPr>
        <xdr:cNvPr id="394" name="Image 393">
          <a:extLst>
            <a:ext uri="{FF2B5EF4-FFF2-40B4-BE49-F238E27FC236}">
              <a16:creationId xmlns:a16="http://schemas.microsoft.com/office/drawing/2014/main" xmlns="" id="{7BB3BC0D-B87E-48D0-AC5E-BA1087B832BE}"/>
            </a:ext>
          </a:extLst>
        </xdr:cNvPr>
        <xdr:cNvPicPr>
          <a:picLocks noChangeAspect="1"/>
        </xdr:cNvPicPr>
      </xdr:nvPicPr>
      <xdr:blipFill>
        <a:blip xmlns:r="http://schemas.openxmlformats.org/officeDocument/2006/relationships" r:embed="rId18" cstate="print"/>
        <a:stretch>
          <a:fillRect/>
        </a:stretch>
      </xdr:blipFill>
      <xdr:spPr>
        <a:xfrm>
          <a:off x="4572000" y="46234350"/>
          <a:ext cx="714010" cy="475141"/>
        </a:xfrm>
        <a:prstGeom prst="rect">
          <a:avLst/>
        </a:prstGeom>
      </xdr:spPr>
    </xdr:pic>
    <xdr:clientData/>
  </xdr:twoCellAnchor>
  <xdr:oneCellAnchor>
    <xdr:from>
      <xdr:col>7</xdr:col>
      <xdr:colOff>0</xdr:colOff>
      <xdr:row>68</xdr:row>
      <xdr:rowOff>0</xdr:rowOff>
    </xdr:from>
    <xdr:ext cx="400050" cy="312539"/>
    <xdr:pic>
      <xdr:nvPicPr>
        <xdr:cNvPr id="395" name="BIOE" descr="Logo AB Européen">
          <a:extLst>
            <a:ext uri="{FF2B5EF4-FFF2-40B4-BE49-F238E27FC236}">
              <a16:creationId xmlns:a16="http://schemas.microsoft.com/office/drawing/2014/main" xmlns="" id="{51775FFF-DF1F-4884-8E97-820B0FAE68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444246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76</xdr:row>
      <xdr:rowOff>0</xdr:rowOff>
    </xdr:from>
    <xdr:ext cx="400050" cy="312539"/>
    <xdr:pic>
      <xdr:nvPicPr>
        <xdr:cNvPr id="396" name="BIOE" descr="Logo AB Européen">
          <a:extLst>
            <a:ext uri="{FF2B5EF4-FFF2-40B4-BE49-F238E27FC236}">
              <a16:creationId xmlns:a16="http://schemas.microsoft.com/office/drawing/2014/main" xmlns="" id="{AB4732E3-B259-47B2-9F14-0D6D7786125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001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36</xdr:row>
      <xdr:rowOff>0</xdr:rowOff>
    </xdr:from>
    <xdr:ext cx="400050" cy="312539"/>
    <xdr:pic>
      <xdr:nvPicPr>
        <xdr:cNvPr id="397" name="BIOE" descr="Logo AB Européen">
          <a:extLst>
            <a:ext uri="{FF2B5EF4-FFF2-40B4-BE49-F238E27FC236}">
              <a16:creationId xmlns:a16="http://schemas.microsoft.com/office/drawing/2014/main" xmlns="" id="{71DD9432-0BF5-4323-AC75-2F06F7C0EB0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22821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56</xdr:row>
      <xdr:rowOff>19050</xdr:rowOff>
    </xdr:from>
    <xdr:ext cx="400050" cy="312539"/>
    <xdr:pic>
      <xdr:nvPicPr>
        <xdr:cNvPr id="398" name="BIOE" descr="Logo AB Européen">
          <a:extLst>
            <a:ext uri="{FF2B5EF4-FFF2-40B4-BE49-F238E27FC236}">
              <a16:creationId xmlns:a16="http://schemas.microsoft.com/office/drawing/2014/main" xmlns="" id="{BBB4D77E-B0A4-4DF9-AE51-26D5974471D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15800" y="360426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105</xdr:row>
      <xdr:rowOff>0</xdr:rowOff>
    </xdr:from>
    <xdr:ext cx="400050" cy="312539"/>
    <xdr:pic>
      <xdr:nvPicPr>
        <xdr:cNvPr id="399" name="BIOE" descr="Logo AB Européen">
          <a:extLst>
            <a:ext uri="{FF2B5EF4-FFF2-40B4-BE49-F238E27FC236}">
              <a16:creationId xmlns:a16="http://schemas.microsoft.com/office/drawing/2014/main" xmlns="" id="{9B7A0729-8A6B-444C-BD7E-058F96640E5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00100" y="692848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48</xdr:row>
      <xdr:rowOff>0</xdr:rowOff>
    </xdr:from>
    <xdr:ext cx="400050" cy="312539"/>
    <xdr:pic>
      <xdr:nvPicPr>
        <xdr:cNvPr id="14" name="BIOE" descr="Logo AB Européen">
          <a:extLst>
            <a:ext uri="{FF2B5EF4-FFF2-40B4-BE49-F238E27FC236}">
              <a16:creationId xmlns:a16="http://schemas.microsoft.com/office/drawing/2014/main" xmlns="" id="{65405FC9-A8AD-467B-B917-62980C3474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311086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88</xdr:row>
      <xdr:rowOff>0</xdr:rowOff>
    </xdr:from>
    <xdr:ext cx="400050" cy="312539"/>
    <xdr:pic>
      <xdr:nvPicPr>
        <xdr:cNvPr id="371" name="BIOE" descr="Logo AB Européen">
          <a:extLst>
            <a:ext uri="{FF2B5EF4-FFF2-40B4-BE49-F238E27FC236}">
              <a16:creationId xmlns:a16="http://schemas.microsoft.com/office/drawing/2014/main" xmlns="" id="{466CEADD-791B-49A7-8330-5A558CD803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43900" y="576643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0</xdr:colOff>
      <xdr:row>105</xdr:row>
      <xdr:rowOff>0</xdr:rowOff>
    </xdr:from>
    <xdr:to>
      <xdr:col>1</xdr:col>
      <xdr:colOff>646824</xdr:colOff>
      <xdr:row>105</xdr:row>
      <xdr:rowOff>694450</xdr:rowOff>
    </xdr:to>
    <xdr:pic>
      <xdr:nvPicPr>
        <xdr:cNvPr id="349" name="Image 348">
          <a:extLst>
            <a:ext uri="{FF2B5EF4-FFF2-40B4-BE49-F238E27FC236}">
              <a16:creationId xmlns:a16="http://schemas.microsoft.com/office/drawing/2014/main" xmlns="" id="{C208CB12-60C8-4F85-8393-4DE810488B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369" name="Image 368">
          <a:extLst>
            <a:ext uri="{FF2B5EF4-FFF2-40B4-BE49-F238E27FC236}">
              <a16:creationId xmlns:a16="http://schemas.microsoft.com/office/drawing/2014/main" xmlns="" id="{1209CF3D-091A-4756-8FCD-4F6C41C219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384" name="Image 383">
          <a:extLst>
            <a:ext uri="{FF2B5EF4-FFF2-40B4-BE49-F238E27FC236}">
              <a16:creationId xmlns:a16="http://schemas.microsoft.com/office/drawing/2014/main" xmlns="" id="{B8961844-3EC4-488C-BA25-697FAF04697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8</xdr:col>
      <xdr:colOff>171450</xdr:colOff>
      <xdr:row>105</xdr:row>
      <xdr:rowOff>400050</xdr:rowOff>
    </xdr:from>
    <xdr:to>
      <xdr:col>9</xdr:col>
      <xdr:colOff>627774</xdr:colOff>
      <xdr:row>105</xdr:row>
      <xdr:rowOff>1094500</xdr:rowOff>
    </xdr:to>
    <xdr:pic>
      <xdr:nvPicPr>
        <xdr:cNvPr id="400" name="Image 399">
          <a:extLst>
            <a:ext uri="{FF2B5EF4-FFF2-40B4-BE49-F238E27FC236}">
              <a16:creationId xmlns:a16="http://schemas.microsoft.com/office/drawing/2014/main" xmlns="" id="{BAD999D1-08EC-4781-A838-EFC2039A02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68650" y="6968490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401" name="Image 400">
          <a:extLst>
            <a:ext uri="{FF2B5EF4-FFF2-40B4-BE49-F238E27FC236}">
              <a16:creationId xmlns:a16="http://schemas.microsoft.com/office/drawing/2014/main" xmlns="" id="{CA2704E7-EFBC-47BD-9762-05E722D327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twoCellAnchor editAs="oneCell">
    <xdr:from>
      <xdr:col>7</xdr:col>
      <xdr:colOff>19050</xdr:colOff>
      <xdr:row>111</xdr:row>
      <xdr:rowOff>800100</xdr:rowOff>
    </xdr:from>
    <xdr:to>
      <xdr:col>7</xdr:col>
      <xdr:colOff>665874</xdr:colOff>
      <xdr:row>112</xdr:row>
      <xdr:rowOff>237250</xdr:rowOff>
    </xdr:to>
    <xdr:pic>
      <xdr:nvPicPr>
        <xdr:cNvPr id="402" name="Image 401">
          <a:extLst>
            <a:ext uri="{FF2B5EF4-FFF2-40B4-BE49-F238E27FC236}">
              <a16:creationId xmlns:a16="http://schemas.microsoft.com/office/drawing/2014/main" xmlns="" id="{EF03B604-B651-47B0-BFFC-9A98220715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34850" y="7381875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403" name="Image 402">
          <a:extLst>
            <a:ext uri="{FF2B5EF4-FFF2-40B4-BE49-F238E27FC236}">
              <a16:creationId xmlns:a16="http://schemas.microsoft.com/office/drawing/2014/main" xmlns="" id="{88824F4D-EFCE-4B97-B6C9-C51B293E4C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301865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404" name="Image 403">
          <a:extLst>
            <a:ext uri="{FF2B5EF4-FFF2-40B4-BE49-F238E27FC236}">
              <a16:creationId xmlns:a16="http://schemas.microsoft.com/office/drawing/2014/main" xmlns="" id="{6DCAB132-B9DC-422A-ACA5-6478A04AA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405" name="Image 404">
          <a:extLst>
            <a:ext uri="{FF2B5EF4-FFF2-40B4-BE49-F238E27FC236}">
              <a16:creationId xmlns:a16="http://schemas.microsoft.com/office/drawing/2014/main" xmlns="" id="{9AF0A850-1CE7-4DC9-BBFB-5C0342F76C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73018650"/>
          <a:ext cx="646824" cy="694450"/>
        </a:xfrm>
        <a:prstGeom prst="rect">
          <a:avLst/>
        </a:prstGeom>
      </xdr:spPr>
    </xdr:pic>
    <xdr:clientData/>
  </xdr:twoCellAnchor>
  <xdr:twoCellAnchor editAs="oneCell">
    <xdr:from>
      <xdr:col>0</xdr:col>
      <xdr:colOff>762000</xdr:colOff>
      <xdr:row>107</xdr:row>
      <xdr:rowOff>19050</xdr:rowOff>
    </xdr:from>
    <xdr:to>
      <xdr:col>1</xdr:col>
      <xdr:colOff>608724</xdr:colOff>
      <xdr:row>108</xdr:row>
      <xdr:rowOff>542050</xdr:rowOff>
    </xdr:to>
    <xdr:pic>
      <xdr:nvPicPr>
        <xdr:cNvPr id="406" name="Image 405">
          <a:extLst>
            <a:ext uri="{FF2B5EF4-FFF2-40B4-BE49-F238E27FC236}">
              <a16:creationId xmlns:a16="http://schemas.microsoft.com/office/drawing/2014/main" xmlns="" id="{DFD037A1-1CD5-4D5A-B718-CE00782626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62000" y="71056500"/>
          <a:ext cx="646824" cy="694450"/>
        </a:xfrm>
        <a:prstGeom prst="rect">
          <a:avLst/>
        </a:prstGeom>
      </xdr:spPr>
    </xdr:pic>
    <xdr:clientData/>
  </xdr:twoCellAnchor>
  <xdr:twoCellAnchor editAs="oneCell">
    <xdr:from>
      <xdr:col>1</xdr:col>
      <xdr:colOff>914400</xdr:colOff>
      <xdr:row>84</xdr:row>
      <xdr:rowOff>304800</xdr:rowOff>
    </xdr:from>
    <xdr:to>
      <xdr:col>1</xdr:col>
      <xdr:colOff>1561224</xdr:colOff>
      <xdr:row>85</xdr:row>
      <xdr:rowOff>637300</xdr:rowOff>
    </xdr:to>
    <xdr:pic>
      <xdr:nvPicPr>
        <xdr:cNvPr id="407" name="Image 406">
          <a:extLst>
            <a:ext uri="{FF2B5EF4-FFF2-40B4-BE49-F238E27FC236}">
              <a16:creationId xmlns:a16="http://schemas.microsoft.com/office/drawing/2014/main" xmlns="" id="{B0BB38D1-CE94-4B74-8B63-286AF50DA7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714500" y="5568315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408" name="Image 407">
          <a:extLst>
            <a:ext uri="{FF2B5EF4-FFF2-40B4-BE49-F238E27FC236}">
              <a16:creationId xmlns:a16="http://schemas.microsoft.com/office/drawing/2014/main" xmlns="" id="{D8813954-C970-4E0D-9943-3C11920D73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409" name="Image 408">
          <a:extLst>
            <a:ext uri="{FF2B5EF4-FFF2-40B4-BE49-F238E27FC236}">
              <a16:creationId xmlns:a16="http://schemas.microsoft.com/office/drawing/2014/main" xmlns="" id="{3A3DD542-5F6D-4C99-9862-407A31646A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410" name="Image 409">
          <a:extLst>
            <a:ext uri="{FF2B5EF4-FFF2-40B4-BE49-F238E27FC236}">
              <a16:creationId xmlns:a16="http://schemas.microsoft.com/office/drawing/2014/main" xmlns="" id="{DE0661D9-A6AB-43EE-94E7-40170D8250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411" name="Image 410">
          <a:extLst>
            <a:ext uri="{FF2B5EF4-FFF2-40B4-BE49-F238E27FC236}">
              <a16:creationId xmlns:a16="http://schemas.microsoft.com/office/drawing/2014/main" xmlns="" id="{F822C114-9D7A-417F-9D7A-4E34FAC029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576643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412" name="Image 411">
          <a:extLst>
            <a:ext uri="{FF2B5EF4-FFF2-40B4-BE49-F238E27FC236}">
              <a16:creationId xmlns:a16="http://schemas.microsoft.com/office/drawing/2014/main" xmlns="" id="{5008685D-9150-4AF5-ABBD-D3108AE447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7664350"/>
          <a:ext cx="646824" cy="694450"/>
        </a:xfrm>
        <a:prstGeom prst="rect">
          <a:avLst/>
        </a:prstGeom>
      </xdr:spPr>
    </xdr:pic>
    <xdr:clientData/>
  </xdr:twoCellAnchor>
  <xdr:twoCellAnchor editAs="oneCell">
    <xdr:from>
      <xdr:col>3</xdr:col>
      <xdr:colOff>1295400</xdr:colOff>
      <xdr:row>87</xdr:row>
      <xdr:rowOff>19050</xdr:rowOff>
    </xdr:from>
    <xdr:to>
      <xdr:col>3</xdr:col>
      <xdr:colOff>1942224</xdr:colOff>
      <xdr:row>88</xdr:row>
      <xdr:rowOff>542050</xdr:rowOff>
    </xdr:to>
    <xdr:pic>
      <xdr:nvPicPr>
        <xdr:cNvPr id="413" name="Image 412">
          <a:extLst>
            <a:ext uri="{FF2B5EF4-FFF2-40B4-BE49-F238E27FC236}">
              <a16:creationId xmlns:a16="http://schemas.microsoft.com/office/drawing/2014/main" xmlns="" id="{B0F8FF26-840A-44DF-BA1C-E4ED56F4E8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867400" y="5751195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414" name="Image 413">
          <a:extLst>
            <a:ext uri="{FF2B5EF4-FFF2-40B4-BE49-F238E27FC236}">
              <a16:creationId xmlns:a16="http://schemas.microsoft.com/office/drawing/2014/main" xmlns="" id="{AC167945-868D-428D-9681-1C089BF315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59474100"/>
          <a:ext cx="646824" cy="694450"/>
        </a:xfrm>
        <a:prstGeom prst="rect">
          <a:avLst/>
        </a:prstGeom>
      </xdr:spPr>
    </xdr:pic>
    <xdr:clientData/>
  </xdr:twoCellAnchor>
  <xdr:twoCellAnchor editAs="oneCell">
    <xdr:from>
      <xdr:col>5</xdr:col>
      <xdr:colOff>38100</xdr:colOff>
      <xdr:row>91</xdr:row>
      <xdr:rowOff>381000</xdr:rowOff>
    </xdr:from>
    <xdr:to>
      <xdr:col>5</xdr:col>
      <xdr:colOff>684924</xdr:colOff>
      <xdr:row>91</xdr:row>
      <xdr:rowOff>1075450</xdr:rowOff>
    </xdr:to>
    <xdr:pic>
      <xdr:nvPicPr>
        <xdr:cNvPr id="415" name="Image 414">
          <a:extLst>
            <a:ext uri="{FF2B5EF4-FFF2-40B4-BE49-F238E27FC236}">
              <a16:creationId xmlns:a16="http://schemas.microsoft.com/office/drawing/2014/main" xmlns="" id="{926322BC-8244-4890-8E34-E50AFCF94A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82000" y="5985510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416" name="Image 415">
          <a:extLst>
            <a:ext uri="{FF2B5EF4-FFF2-40B4-BE49-F238E27FC236}">
              <a16:creationId xmlns:a16="http://schemas.microsoft.com/office/drawing/2014/main" xmlns="" id="{571D7368-CBF5-4226-AD76-5BE74F6005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5</xdr:col>
      <xdr:colOff>685800</xdr:colOff>
      <xdr:row>64</xdr:row>
      <xdr:rowOff>266700</xdr:rowOff>
    </xdr:from>
    <xdr:to>
      <xdr:col>5</xdr:col>
      <xdr:colOff>1332624</xdr:colOff>
      <xdr:row>65</xdr:row>
      <xdr:rowOff>599200</xdr:rowOff>
    </xdr:to>
    <xdr:pic>
      <xdr:nvPicPr>
        <xdr:cNvPr id="417" name="Image 416">
          <a:extLst>
            <a:ext uri="{FF2B5EF4-FFF2-40B4-BE49-F238E27FC236}">
              <a16:creationId xmlns:a16="http://schemas.microsoft.com/office/drawing/2014/main" xmlns="" id="{FF7764FD-F38D-4660-AFCD-4B4A778BA3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29700" y="4240530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418" name="Image 417">
          <a:extLst>
            <a:ext uri="{FF2B5EF4-FFF2-40B4-BE49-F238E27FC236}">
              <a16:creationId xmlns:a16="http://schemas.microsoft.com/office/drawing/2014/main" xmlns="" id="{93835DFD-603D-4B47-967D-224CEC2ED9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2500550"/>
          <a:ext cx="646824" cy="694450"/>
        </a:xfrm>
        <a:prstGeom prst="rect">
          <a:avLst/>
        </a:prstGeom>
      </xdr:spPr>
    </xdr:pic>
    <xdr:clientData/>
  </xdr:twoCellAnchor>
  <xdr:twoCellAnchor editAs="oneCell">
    <xdr:from>
      <xdr:col>9</xdr:col>
      <xdr:colOff>95250</xdr:colOff>
      <xdr:row>65</xdr:row>
      <xdr:rowOff>190500</xdr:rowOff>
    </xdr:from>
    <xdr:to>
      <xdr:col>9</xdr:col>
      <xdr:colOff>742074</xdr:colOff>
      <xdr:row>65</xdr:row>
      <xdr:rowOff>884950</xdr:rowOff>
    </xdr:to>
    <xdr:pic>
      <xdr:nvPicPr>
        <xdr:cNvPr id="419" name="Image 418">
          <a:extLst>
            <a:ext uri="{FF2B5EF4-FFF2-40B4-BE49-F238E27FC236}">
              <a16:creationId xmlns:a16="http://schemas.microsoft.com/office/drawing/2014/main" xmlns="" id="{21CF97BE-A2D7-40D7-B3AF-7F631B32E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82950" y="4269105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420" name="Image 419">
          <a:extLst>
            <a:ext uri="{FF2B5EF4-FFF2-40B4-BE49-F238E27FC236}">
              <a16:creationId xmlns:a16="http://schemas.microsoft.com/office/drawing/2014/main" xmlns="" id="{44A50DED-156C-4B99-B47C-D42FEE53A96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421" name="Image 420">
          <a:extLst>
            <a:ext uri="{FF2B5EF4-FFF2-40B4-BE49-F238E27FC236}">
              <a16:creationId xmlns:a16="http://schemas.microsoft.com/office/drawing/2014/main" xmlns="" id="{ED26802E-959F-492B-BCB2-7620B05CAB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422" name="Image 421">
          <a:extLst>
            <a:ext uri="{FF2B5EF4-FFF2-40B4-BE49-F238E27FC236}">
              <a16:creationId xmlns:a16="http://schemas.microsoft.com/office/drawing/2014/main" xmlns="" id="{1A97D209-463F-413A-9B4E-4136D1DCB2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423" name="Image 422">
          <a:extLst>
            <a:ext uri="{FF2B5EF4-FFF2-40B4-BE49-F238E27FC236}">
              <a16:creationId xmlns:a16="http://schemas.microsoft.com/office/drawing/2014/main" xmlns="" id="{10666C26-70CF-48B4-9E79-0FA5AC904B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424" name="Image 423">
          <a:extLst>
            <a:ext uri="{FF2B5EF4-FFF2-40B4-BE49-F238E27FC236}">
              <a16:creationId xmlns:a16="http://schemas.microsoft.com/office/drawing/2014/main" xmlns="" id="{06AD9ED3-FB39-464E-9370-5CB0CE6729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425" name="Image 424">
          <a:extLst>
            <a:ext uri="{FF2B5EF4-FFF2-40B4-BE49-F238E27FC236}">
              <a16:creationId xmlns:a16="http://schemas.microsoft.com/office/drawing/2014/main" xmlns="" id="{EB893B07-AC64-4E5C-8510-E69E712395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426" name="Image 425">
          <a:extLst>
            <a:ext uri="{FF2B5EF4-FFF2-40B4-BE49-F238E27FC236}">
              <a16:creationId xmlns:a16="http://schemas.microsoft.com/office/drawing/2014/main" xmlns="" id="{10571A45-FD01-427C-800A-E420CC85B7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291840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427" name="Image 426">
          <a:extLst>
            <a:ext uri="{FF2B5EF4-FFF2-40B4-BE49-F238E27FC236}">
              <a16:creationId xmlns:a16="http://schemas.microsoft.com/office/drawing/2014/main" xmlns="" id="{7131E86A-8686-462B-B9F9-2C6BC82B30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5</xdr:col>
      <xdr:colOff>0</xdr:colOff>
      <xdr:row>48</xdr:row>
      <xdr:rowOff>0</xdr:rowOff>
    </xdr:from>
    <xdr:to>
      <xdr:col>5</xdr:col>
      <xdr:colOff>646824</xdr:colOff>
      <xdr:row>48</xdr:row>
      <xdr:rowOff>694450</xdr:rowOff>
    </xdr:to>
    <xdr:pic>
      <xdr:nvPicPr>
        <xdr:cNvPr id="428" name="Image 427">
          <a:extLst>
            <a:ext uri="{FF2B5EF4-FFF2-40B4-BE49-F238E27FC236}">
              <a16:creationId xmlns:a16="http://schemas.microsoft.com/office/drawing/2014/main" xmlns="" id="{B50410A3-8CF1-4962-9035-A878DAAD6E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110865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429" name="Image 428">
          <a:extLst>
            <a:ext uri="{FF2B5EF4-FFF2-40B4-BE49-F238E27FC236}">
              <a16:creationId xmlns:a16="http://schemas.microsoft.com/office/drawing/2014/main" xmlns="" id="{246FF701-A697-4072-9D67-0406723A65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0</xdr:col>
      <xdr:colOff>609600</xdr:colOff>
      <xdr:row>47</xdr:row>
      <xdr:rowOff>0</xdr:rowOff>
    </xdr:from>
    <xdr:to>
      <xdr:col>1</xdr:col>
      <xdr:colOff>456324</xdr:colOff>
      <xdr:row>48</xdr:row>
      <xdr:rowOff>523000</xdr:rowOff>
    </xdr:to>
    <xdr:pic>
      <xdr:nvPicPr>
        <xdr:cNvPr id="430" name="Image 429">
          <a:extLst>
            <a:ext uri="{FF2B5EF4-FFF2-40B4-BE49-F238E27FC236}">
              <a16:creationId xmlns:a16="http://schemas.microsoft.com/office/drawing/2014/main" xmlns="" id="{31B0D5B4-1640-44B5-8361-6170433437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609600" y="3093720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431" name="Image 430">
          <a:extLst>
            <a:ext uri="{FF2B5EF4-FFF2-40B4-BE49-F238E27FC236}">
              <a16:creationId xmlns:a16="http://schemas.microsoft.com/office/drawing/2014/main" xmlns="" id="{7FDACC3E-FBB5-4831-BD71-675091226C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432" name="Image 431">
          <a:extLst>
            <a:ext uri="{FF2B5EF4-FFF2-40B4-BE49-F238E27FC236}">
              <a16:creationId xmlns:a16="http://schemas.microsoft.com/office/drawing/2014/main" xmlns="" id="{D4448EBE-1CAC-4E2A-B1AD-BB2B0ED855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433" name="Image 432">
          <a:extLst>
            <a:ext uri="{FF2B5EF4-FFF2-40B4-BE49-F238E27FC236}">
              <a16:creationId xmlns:a16="http://schemas.microsoft.com/office/drawing/2014/main" xmlns="" id="{E280C77E-8F03-44E7-BDD2-894619FFF4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434" name="Image 433">
          <a:extLst>
            <a:ext uri="{FF2B5EF4-FFF2-40B4-BE49-F238E27FC236}">
              <a16:creationId xmlns:a16="http://schemas.microsoft.com/office/drawing/2014/main" xmlns="" id="{1CE649E0-5448-4D6C-803A-1E966026EA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435" name="Image 434">
          <a:extLst>
            <a:ext uri="{FF2B5EF4-FFF2-40B4-BE49-F238E27FC236}">
              <a16:creationId xmlns:a16="http://schemas.microsoft.com/office/drawing/2014/main" xmlns="" id="{622CABEC-43B4-4A8B-83EE-BCBC9863BD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4</xdr:col>
      <xdr:colOff>152400</xdr:colOff>
      <xdr:row>27</xdr:row>
      <xdr:rowOff>38100</xdr:rowOff>
    </xdr:from>
    <xdr:to>
      <xdr:col>5</xdr:col>
      <xdr:colOff>608724</xdr:colOff>
      <xdr:row>28</xdr:row>
      <xdr:rowOff>561100</xdr:rowOff>
    </xdr:to>
    <xdr:pic>
      <xdr:nvPicPr>
        <xdr:cNvPr id="436" name="Image 435">
          <a:extLst>
            <a:ext uri="{FF2B5EF4-FFF2-40B4-BE49-F238E27FC236}">
              <a16:creationId xmlns:a16="http://schemas.microsoft.com/office/drawing/2014/main" xmlns="" id="{84DA52D1-8338-40BD-845F-7893FC220C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05800" y="17773650"/>
          <a:ext cx="646824" cy="694450"/>
        </a:xfrm>
        <a:prstGeom prst="rect">
          <a:avLst/>
        </a:prstGeom>
      </xdr:spPr>
    </xdr:pic>
    <xdr:clientData/>
  </xdr:twoCellAnchor>
  <xdr:twoCellAnchor editAs="oneCell">
    <xdr:from>
      <xdr:col>5</xdr:col>
      <xdr:colOff>19050</xdr:colOff>
      <xdr:row>31</xdr:row>
      <xdr:rowOff>685800</xdr:rowOff>
    </xdr:from>
    <xdr:to>
      <xdr:col>5</xdr:col>
      <xdr:colOff>665874</xdr:colOff>
      <xdr:row>32</xdr:row>
      <xdr:rowOff>122950</xdr:rowOff>
    </xdr:to>
    <xdr:pic>
      <xdr:nvPicPr>
        <xdr:cNvPr id="437" name="Image 436">
          <a:extLst>
            <a:ext uri="{FF2B5EF4-FFF2-40B4-BE49-F238E27FC236}">
              <a16:creationId xmlns:a16="http://schemas.microsoft.com/office/drawing/2014/main" xmlns="" id="{BA74A07B-9F0C-4A1A-8620-B3F1C39595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62950" y="20402550"/>
          <a:ext cx="646824" cy="694450"/>
        </a:xfrm>
        <a:prstGeom prst="rect">
          <a:avLst/>
        </a:prstGeom>
      </xdr:spPr>
    </xdr:pic>
    <xdr:clientData/>
  </xdr:twoCellAnchor>
  <xdr:twoCellAnchor editAs="oneCell">
    <xdr:from>
      <xdr:col>1</xdr:col>
      <xdr:colOff>0</xdr:colOff>
      <xdr:row>28</xdr:row>
      <xdr:rowOff>495300</xdr:rowOff>
    </xdr:from>
    <xdr:to>
      <xdr:col>1</xdr:col>
      <xdr:colOff>646824</xdr:colOff>
      <xdr:row>28</xdr:row>
      <xdr:rowOff>1189750</xdr:rowOff>
    </xdr:to>
    <xdr:pic>
      <xdr:nvPicPr>
        <xdr:cNvPr id="438" name="Image 437">
          <a:extLst>
            <a:ext uri="{FF2B5EF4-FFF2-40B4-BE49-F238E27FC236}">
              <a16:creationId xmlns:a16="http://schemas.microsoft.com/office/drawing/2014/main" xmlns="" id="{80BD6E58-5A56-4AD7-9F7B-1EF6BCA739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8402300"/>
          <a:ext cx="646824" cy="694450"/>
        </a:xfrm>
        <a:prstGeom prst="rect">
          <a:avLst/>
        </a:prstGeom>
      </xdr:spPr>
    </xdr:pic>
    <xdr:clientData/>
  </xdr:twoCellAnchor>
  <xdr:twoCellAnchor editAs="oneCell">
    <xdr:from>
      <xdr:col>0</xdr:col>
      <xdr:colOff>762000</xdr:colOff>
      <xdr:row>31</xdr:row>
      <xdr:rowOff>971550</xdr:rowOff>
    </xdr:from>
    <xdr:to>
      <xdr:col>1</xdr:col>
      <xdr:colOff>608724</xdr:colOff>
      <xdr:row>32</xdr:row>
      <xdr:rowOff>408700</xdr:rowOff>
    </xdr:to>
    <xdr:pic>
      <xdr:nvPicPr>
        <xdr:cNvPr id="439" name="Image 438">
          <a:extLst>
            <a:ext uri="{FF2B5EF4-FFF2-40B4-BE49-F238E27FC236}">
              <a16:creationId xmlns:a16="http://schemas.microsoft.com/office/drawing/2014/main" xmlns="" id="{105BBD47-6554-43BE-BF03-064707D79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62000" y="20688300"/>
          <a:ext cx="646824" cy="694450"/>
        </a:xfrm>
        <a:prstGeom prst="rect">
          <a:avLst/>
        </a:prstGeom>
      </xdr:spPr>
    </xdr:pic>
    <xdr:clientData/>
  </xdr:twoCellAnchor>
  <xdr:twoCellAnchor editAs="oneCell">
    <xdr:from>
      <xdr:col>3</xdr:col>
      <xdr:colOff>0</xdr:colOff>
      <xdr:row>5</xdr:row>
      <xdr:rowOff>0</xdr:rowOff>
    </xdr:from>
    <xdr:to>
      <xdr:col>3</xdr:col>
      <xdr:colOff>646824</xdr:colOff>
      <xdr:row>5</xdr:row>
      <xdr:rowOff>694450</xdr:rowOff>
    </xdr:to>
    <xdr:pic>
      <xdr:nvPicPr>
        <xdr:cNvPr id="440" name="Image 439">
          <a:extLst>
            <a:ext uri="{FF2B5EF4-FFF2-40B4-BE49-F238E27FC236}">
              <a16:creationId xmlns:a16="http://schemas.microsoft.com/office/drawing/2014/main" xmlns="" id="{11251FBD-5AE1-425F-B49C-38C67892F8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5</xdr:row>
      <xdr:rowOff>0</xdr:rowOff>
    </xdr:from>
    <xdr:to>
      <xdr:col>9</xdr:col>
      <xdr:colOff>646824</xdr:colOff>
      <xdr:row>5</xdr:row>
      <xdr:rowOff>694450</xdr:rowOff>
    </xdr:to>
    <xdr:pic>
      <xdr:nvPicPr>
        <xdr:cNvPr id="441" name="Image 440">
          <a:extLst>
            <a:ext uri="{FF2B5EF4-FFF2-40B4-BE49-F238E27FC236}">
              <a16:creationId xmlns:a16="http://schemas.microsoft.com/office/drawing/2014/main" xmlns="" id="{4D2807A9-32B7-4484-8116-D9A20B03F5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362200"/>
          <a:ext cx="646824" cy="694450"/>
        </a:xfrm>
        <a:prstGeom prst="rect">
          <a:avLst/>
        </a:prstGeom>
      </xdr:spPr>
    </xdr:pic>
    <xdr:clientData/>
  </xdr:twoCellAnchor>
  <xdr:twoCellAnchor editAs="oneCell">
    <xdr:from>
      <xdr:col>9</xdr:col>
      <xdr:colOff>0</xdr:colOff>
      <xdr:row>8</xdr:row>
      <xdr:rowOff>0</xdr:rowOff>
    </xdr:from>
    <xdr:to>
      <xdr:col>9</xdr:col>
      <xdr:colOff>646824</xdr:colOff>
      <xdr:row>8</xdr:row>
      <xdr:rowOff>694450</xdr:rowOff>
    </xdr:to>
    <xdr:pic>
      <xdr:nvPicPr>
        <xdr:cNvPr id="442" name="Image 441">
          <a:extLst>
            <a:ext uri="{FF2B5EF4-FFF2-40B4-BE49-F238E27FC236}">
              <a16:creationId xmlns:a16="http://schemas.microsoft.com/office/drawing/2014/main" xmlns="" id="{C8795368-3EBF-4E15-ADE0-5A147A378D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4286250"/>
          <a:ext cx="646824" cy="694450"/>
        </a:xfrm>
        <a:prstGeom prst="rect">
          <a:avLst/>
        </a:prstGeom>
      </xdr:spPr>
    </xdr:pic>
    <xdr:clientData/>
  </xdr:twoCellAnchor>
  <xdr:twoCellAnchor editAs="oneCell">
    <xdr:from>
      <xdr:col>6</xdr:col>
      <xdr:colOff>152400</xdr:colOff>
      <xdr:row>7</xdr:row>
      <xdr:rowOff>19050</xdr:rowOff>
    </xdr:from>
    <xdr:to>
      <xdr:col>7</xdr:col>
      <xdr:colOff>608724</xdr:colOff>
      <xdr:row>8</xdr:row>
      <xdr:rowOff>542050</xdr:rowOff>
    </xdr:to>
    <xdr:pic>
      <xdr:nvPicPr>
        <xdr:cNvPr id="443" name="Image 442">
          <a:extLst>
            <a:ext uri="{FF2B5EF4-FFF2-40B4-BE49-F238E27FC236}">
              <a16:creationId xmlns:a16="http://schemas.microsoft.com/office/drawing/2014/main" xmlns="" id="{EBC4CB42-C794-4720-AD0F-604F4796EA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077700" y="413385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444" name="Image 443">
          <a:extLst>
            <a:ext uri="{FF2B5EF4-FFF2-40B4-BE49-F238E27FC236}">
              <a16:creationId xmlns:a16="http://schemas.microsoft.com/office/drawing/2014/main" xmlns="" id="{CD67ACD8-87E8-4907-984A-FB41F175A6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096000"/>
          <a:ext cx="646824" cy="694450"/>
        </a:xfrm>
        <a:prstGeom prst="rect">
          <a:avLst/>
        </a:prstGeom>
      </xdr:spPr>
    </xdr:pic>
    <xdr:clientData/>
  </xdr:twoCellAnchor>
  <xdr:twoCellAnchor editAs="oneCell">
    <xdr:from>
      <xdr:col>5</xdr:col>
      <xdr:colOff>0</xdr:colOff>
      <xdr:row>7</xdr:row>
      <xdr:rowOff>38100</xdr:rowOff>
    </xdr:from>
    <xdr:to>
      <xdr:col>5</xdr:col>
      <xdr:colOff>646824</xdr:colOff>
      <xdr:row>8</xdr:row>
      <xdr:rowOff>561100</xdr:rowOff>
    </xdr:to>
    <xdr:pic>
      <xdr:nvPicPr>
        <xdr:cNvPr id="445" name="Image 444">
          <a:extLst>
            <a:ext uri="{FF2B5EF4-FFF2-40B4-BE49-F238E27FC236}">
              <a16:creationId xmlns:a16="http://schemas.microsoft.com/office/drawing/2014/main" xmlns="" id="{BFF493A0-C98E-42C5-B4F3-CA00D3A583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15290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446" name="Image 445">
          <a:extLst>
            <a:ext uri="{FF2B5EF4-FFF2-40B4-BE49-F238E27FC236}">
              <a16:creationId xmlns:a16="http://schemas.microsoft.com/office/drawing/2014/main" xmlns="" id="{39C25EF8-BE3D-4E4E-84B9-AE62DC20FA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447" name="Image 446">
          <a:extLst>
            <a:ext uri="{FF2B5EF4-FFF2-40B4-BE49-F238E27FC236}">
              <a16:creationId xmlns:a16="http://schemas.microsoft.com/office/drawing/2014/main" xmlns="" id="{BC8EFACB-45F7-44A2-BE29-ED2366FD6C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3</xdr:col>
      <xdr:colOff>762000</xdr:colOff>
      <xdr:row>10</xdr:row>
      <xdr:rowOff>76200</xdr:rowOff>
    </xdr:from>
    <xdr:to>
      <xdr:col>3</xdr:col>
      <xdr:colOff>1408824</xdr:colOff>
      <xdr:row>11</xdr:row>
      <xdr:rowOff>599200</xdr:rowOff>
    </xdr:to>
    <xdr:pic>
      <xdr:nvPicPr>
        <xdr:cNvPr id="448" name="Image 447">
          <a:extLst>
            <a:ext uri="{FF2B5EF4-FFF2-40B4-BE49-F238E27FC236}">
              <a16:creationId xmlns:a16="http://schemas.microsoft.com/office/drawing/2014/main" xmlns="" id="{1B88F232-A050-4F90-980E-66AB2F6B79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334000" y="6000750"/>
          <a:ext cx="646824" cy="694450"/>
        </a:xfrm>
        <a:prstGeom prst="rect">
          <a:avLst/>
        </a:prstGeom>
      </xdr:spPr>
    </xdr:pic>
    <xdr:clientData/>
  </xdr:twoCellAnchor>
  <xdr:oneCellAnchor>
    <xdr:from>
      <xdr:col>9</xdr:col>
      <xdr:colOff>0</xdr:colOff>
      <xdr:row>56</xdr:row>
      <xdr:rowOff>0</xdr:rowOff>
    </xdr:from>
    <xdr:ext cx="400050" cy="312539"/>
    <xdr:pic>
      <xdr:nvPicPr>
        <xdr:cNvPr id="450" name="BIOE" descr="Logo AB Européen">
          <a:extLst>
            <a:ext uri="{FF2B5EF4-FFF2-40B4-BE49-F238E27FC236}">
              <a16:creationId xmlns:a16="http://schemas.microsoft.com/office/drawing/2014/main" xmlns="" id="{B50A136A-4B71-4247-BFA7-B95A31E6528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36023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285750</xdr:colOff>
      <xdr:row>95</xdr:row>
      <xdr:rowOff>152400</xdr:rowOff>
    </xdr:from>
    <xdr:ext cx="646824" cy="694450"/>
    <xdr:pic>
      <xdr:nvPicPr>
        <xdr:cNvPr id="451" name="Image 450">
          <a:extLst>
            <a:ext uri="{FF2B5EF4-FFF2-40B4-BE49-F238E27FC236}">
              <a16:creationId xmlns:a16="http://schemas.microsoft.com/office/drawing/2014/main" xmlns="" id="{96A22B87-45BD-426C-99BA-B2CA7585EA2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173450" y="62560200"/>
          <a:ext cx="646824" cy="694450"/>
        </a:xfrm>
        <a:prstGeom prst="rect">
          <a:avLst/>
        </a:prstGeom>
      </xdr:spPr>
    </xdr:pic>
    <xdr:clientData/>
  </xdr:oneCellAnchor>
  <xdr:oneCellAnchor>
    <xdr:from>
      <xdr:col>9</xdr:col>
      <xdr:colOff>0</xdr:colOff>
      <xdr:row>76</xdr:row>
      <xdr:rowOff>0</xdr:rowOff>
    </xdr:from>
    <xdr:ext cx="400050" cy="312539"/>
    <xdr:pic>
      <xdr:nvPicPr>
        <xdr:cNvPr id="452" name="BIOE" descr="Logo AB Européen">
          <a:extLst>
            <a:ext uri="{FF2B5EF4-FFF2-40B4-BE49-F238E27FC236}">
              <a16:creationId xmlns:a16="http://schemas.microsoft.com/office/drawing/2014/main" xmlns="" id="{3DE6A7B4-9A61-409E-82EB-3BED37EC55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7AEEE957-BCD1-4108-85C4-9BCEDAA402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70E6201A-59F5-4F74-8CC8-BCF4E5C92E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5E1222AF-FB90-4186-83CA-16676DC225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E8B9D81A-4FCE-4989-892E-78877D2B38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xmlns="" id="{7EA02C8C-F33E-4F3C-8E36-1D24269E3C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D2EB48A0-59E0-47BE-A39E-46566AC1C3D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52E06010-0C2A-4081-AD12-16C6BD5366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F951DA66-27E9-462F-8916-A8BF4D9654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922E7138-DA28-4205-A8AE-DDA5ADCE77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BE571CBD-DCBB-4451-B846-E18864C2CB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8455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A800BB11-ED4F-4D7D-B28E-A1597001F0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FC078B09-3932-42A4-B2F4-09328B22BD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4" name="Image 13">
          <a:extLst>
            <a:ext uri="{FF2B5EF4-FFF2-40B4-BE49-F238E27FC236}">
              <a16:creationId xmlns:a16="http://schemas.microsoft.com/office/drawing/2014/main" xmlns="" id="{DFA288E6-F3BB-4824-B085-8A7171DD6CA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5" name="Image 14">
          <a:extLst>
            <a:ext uri="{FF2B5EF4-FFF2-40B4-BE49-F238E27FC236}">
              <a16:creationId xmlns:a16="http://schemas.microsoft.com/office/drawing/2014/main" xmlns="" id="{9BE0ED9B-2173-4DE7-933C-D08A45A9F1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976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6" name="Image 15">
          <a:extLst>
            <a:ext uri="{FF2B5EF4-FFF2-40B4-BE49-F238E27FC236}">
              <a16:creationId xmlns:a16="http://schemas.microsoft.com/office/drawing/2014/main" xmlns="" id="{2D61F056-DD1D-478B-8827-60C30E989E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7" name="Image 16">
          <a:extLst>
            <a:ext uri="{FF2B5EF4-FFF2-40B4-BE49-F238E27FC236}">
              <a16:creationId xmlns:a16="http://schemas.microsoft.com/office/drawing/2014/main" xmlns="" id="{D58DC52E-5795-4081-A57A-2BE5657068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8" name="Image 17">
          <a:extLst>
            <a:ext uri="{FF2B5EF4-FFF2-40B4-BE49-F238E27FC236}">
              <a16:creationId xmlns:a16="http://schemas.microsoft.com/office/drawing/2014/main" xmlns="" id="{D256E4D5-33EE-4EDD-8A98-A5AA2990257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19" name="Image 18">
          <a:extLst>
            <a:ext uri="{FF2B5EF4-FFF2-40B4-BE49-F238E27FC236}">
              <a16:creationId xmlns:a16="http://schemas.microsoft.com/office/drawing/2014/main" xmlns="" id="{C95D421A-60D3-4277-A903-4BA7E24D81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0" name="Image 19">
          <a:extLst>
            <a:ext uri="{FF2B5EF4-FFF2-40B4-BE49-F238E27FC236}">
              <a16:creationId xmlns:a16="http://schemas.microsoft.com/office/drawing/2014/main" xmlns="" id="{F3679157-F4F3-445B-8B65-FA5A0B34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1" name="Image 20">
          <a:extLst>
            <a:ext uri="{FF2B5EF4-FFF2-40B4-BE49-F238E27FC236}">
              <a16:creationId xmlns:a16="http://schemas.microsoft.com/office/drawing/2014/main" xmlns="" id="{24F58B13-B628-404D-B9C1-0EE04DE9EB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583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2" name="Image 21">
          <a:extLst>
            <a:ext uri="{FF2B5EF4-FFF2-40B4-BE49-F238E27FC236}">
              <a16:creationId xmlns:a16="http://schemas.microsoft.com/office/drawing/2014/main" xmlns="" id="{BF2CA62D-A87A-497B-9AB4-7C26F555F2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3" name="Image 22">
          <a:extLst>
            <a:ext uri="{FF2B5EF4-FFF2-40B4-BE49-F238E27FC236}">
              <a16:creationId xmlns:a16="http://schemas.microsoft.com/office/drawing/2014/main" xmlns="" id="{E2D50FC5-21D8-48D8-BD3D-747A2F3154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4" name="Image 23">
          <a:extLst>
            <a:ext uri="{FF2B5EF4-FFF2-40B4-BE49-F238E27FC236}">
              <a16:creationId xmlns:a16="http://schemas.microsoft.com/office/drawing/2014/main" xmlns="" id="{F4B197FB-7CD8-4283-870E-5B44022CC6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5" name="Image 24">
          <a:extLst>
            <a:ext uri="{FF2B5EF4-FFF2-40B4-BE49-F238E27FC236}">
              <a16:creationId xmlns:a16="http://schemas.microsoft.com/office/drawing/2014/main" xmlns="" id="{600DF2FA-A571-4CDF-8F54-EC825BDEF6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6" name="Image 25">
          <a:extLst>
            <a:ext uri="{FF2B5EF4-FFF2-40B4-BE49-F238E27FC236}">
              <a16:creationId xmlns:a16="http://schemas.microsoft.com/office/drawing/2014/main" xmlns="" id="{27D4664C-40AA-4C39-BB8C-3CE90F83E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7" name="Image 26">
          <a:extLst>
            <a:ext uri="{FF2B5EF4-FFF2-40B4-BE49-F238E27FC236}">
              <a16:creationId xmlns:a16="http://schemas.microsoft.com/office/drawing/2014/main" xmlns="" id="{2B0CE977-5355-4858-898A-79EFD0D830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8" name="Image 27">
          <a:extLst>
            <a:ext uri="{FF2B5EF4-FFF2-40B4-BE49-F238E27FC236}">
              <a16:creationId xmlns:a16="http://schemas.microsoft.com/office/drawing/2014/main" xmlns="" id="{DEED2397-3C43-4DDF-8DBE-74ADFD2E17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9" name="Image 28">
          <a:extLst>
            <a:ext uri="{FF2B5EF4-FFF2-40B4-BE49-F238E27FC236}">
              <a16:creationId xmlns:a16="http://schemas.microsoft.com/office/drawing/2014/main" xmlns="" id="{2332C671-EE05-435C-83F9-1E01C4CE71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0" name="Image 29">
          <a:extLst>
            <a:ext uri="{FF2B5EF4-FFF2-40B4-BE49-F238E27FC236}">
              <a16:creationId xmlns:a16="http://schemas.microsoft.com/office/drawing/2014/main" xmlns="" id="{3B6CF80F-E874-4BE6-8263-157929597B2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1" name="Image 30">
          <a:extLst>
            <a:ext uri="{FF2B5EF4-FFF2-40B4-BE49-F238E27FC236}">
              <a16:creationId xmlns:a16="http://schemas.microsoft.com/office/drawing/2014/main" xmlns="" id="{9ACDC6EC-73C6-4B75-9BBD-F30396863F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2" name="Image 31">
          <a:extLst>
            <a:ext uri="{FF2B5EF4-FFF2-40B4-BE49-F238E27FC236}">
              <a16:creationId xmlns:a16="http://schemas.microsoft.com/office/drawing/2014/main" xmlns="" id="{4B9ABA62-10CE-4033-9378-B07457AFBD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3" name="Image 32">
          <a:extLst>
            <a:ext uri="{FF2B5EF4-FFF2-40B4-BE49-F238E27FC236}">
              <a16:creationId xmlns:a16="http://schemas.microsoft.com/office/drawing/2014/main" xmlns="" id="{3A994B8C-0097-4EBC-904D-1363FEFECE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9263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4" name="Image 33">
          <a:extLst>
            <a:ext uri="{FF2B5EF4-FFF2-40B4-BE49-F238E27FC236}">
              <a16:creationId xmlns:a16="http://schemas.microsoft.com/office/drawing/2014/main" xmlns="" id="{9676BD16-F20C-4373-9AF0-D159290B64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5" name="Image 34">
          <a:extLst>
            <a:ext uri="{FF2B5EF4-FFF2-40B4-BE49-F238E27FC236}">
              <a16:creationId xmlns:a16="http://schemas.microsoft.com/office/drawing/2014/main" xmlns="" id="{8E140E96-6218-4E20-B8B2-65E81DF6BC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6" name="BIOE" descr="Logo AB Européen">
          <a:extLst>
            <a:ext uri="{FF2B5EF4-FFF2-40B4-BE49-F238E27FC236}">
              <a16:creationId xmlns:a16="http://schemas.microsoft.com/office/drawing/2014/main" xmlns="" id="{F952708E-0912-49D2-9BBA-50EC180F249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7" name="Image 36">
          <a:extLst>
            <a:ext uri="{FF2B5EF4-FFF2-40B4-BE49-F238E27FC236}">
              <a16:creationId xmlns:a16="http://schemas.microsoft.com/office/drawing/2014/main" xmlns="" id="{BE63EFA2-167E-4854-80E9-821AD97D4D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8" name="Image 37" descr="Afficher l’image source">
          <a:extLst>
            <a:ext uri="{FF2B5EF4-FFF2-40B4-BE49-F238E27FC236}">
              <a16:creationId xmlns:a16="http://schemas.microsoft.com/office/drawing/2014/main" xmlns="" id="{929CE0FD-20F6-4F7D-BC2C-F332052E57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9" name="ZoneTexte 4">
          <a:extLst>
            <a:ext uri="{FF2B5EF4-FFF2-40B4-BE49-F238E27FC236}">
              <a16:creationId xmlns:a16="http://schemas.microsoft.com/office/drawing/2014/main" xmlns="" id="{1074D0A2-4FE9-4C19-A97E-9BEFCCEB436B}"/>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0" name="ZoneTexte 4">
          <a:extLst>
            <a:ext uri="{FF2B5EF4-FFF2-40B4-BE49-F238E27FC236}">
              <a16:creationId xmlns:a16="http://schemas.microsoft.com/office/drawing/2014/main" xmlns="" id="{2FC06842-6FDC-4653-AB5D-C793436BCAE3}"/>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1" name="Image 15">
          <a:extLst>
            <a:ext uri="{FF2B5EF4-FFF2-40B4-BE49-F238E27FC236}">
              <a16:creationId xmlns:a16="http://schemas.microsoft.com/office/drawing/2014/main" xmlns="" id="{24227BBA-AF91-4DA4-A663-B99CD35D34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2" name="ZoneTexte 4">
          <a:extLst>
            <a:ext uri="{FF2B5EF4-FFF2-40B4-BE49-F238E27FC236}">
              <a16:creationId xmlns:a16="http://schemas.microsoft.com/office/drawing/2014/main" xmlns="" id="{592145D9-AC91-4122-9BEA-451028B4DE9E}"/>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3" name="Image 286">
          <a:extLst>
            <a:ext uri="{FF2B5EF4-FFF2-40B4-BE49-F238E27FC236}">
              <a16:creationId xmlns:a16="http://schemas.microsoft.com/office/drawing/2014/main" xmlns="" id="{2AAF11E7-5AB9-4A93-AB30-6B66BD06C1A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4" name="ZoneTexte 4">
          <a:extLst>
            <a:ext uri="{FF2B5EF4-FFF2-40B4-BE49-F238E27FC236}">
              <a16:creationId xmlns:a16="http://schemas.microsoft.com/office/drawing/2014/main" xmlns="" id="{FA0F0722-A985-4358-933D-85B74E59E0A4}"/>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5" name="Image 44" descr="Afficher l’image source">
          <a:extLst>
            <a:ext uri="{FF2B5EF4-FFF2-40B4-BE49-F238E27FC236}">
              <a16:creationId xmlns:a16="http://schemas.microsoft.com/office/drawing/2014/main" xmlns="" id="{60EC1522-29C5-4EED-996C-FE1A90F1293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6" name="ZoneTexte 4">
          <a:extLst>
            <a:ext uri="{FF2B5EF4-FFF2-40B4-BE49-F238E27FC236}">
              <a16:creationId xmlns:a16="http://schemas.microsoft.com/office/drawing/2014/main" xmlns="" id="{1828ECAC-D1D9-4B9F-9C9B-170B8B6623F1}"/>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7" name="ZoneTexte 4">
          <a:extLst>
            <a:ext uri="{FF2B5EF4-FFF2-40B4-BE49-F238E27FC236}">
              <a16:creationId xmlns:a16="http://schemas.microsoft.com/office/drawing/2014/main" xmlns="" id="{ACA428D1-398D-4A23-AC0D-809B00E23D3B}"/>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8" name="BIOE" descr="Logo AB Européen">
          <a:extLst>
            <a:ext uri="{FF2B5EF4-FFF2-40B4-BE49-F238E27FC236}">
              <a16:creationId xmlns:a16="http://schemas.microsoft.com/office/drawing/2014/main" xmlns="" id="{E56AB03F-F6CD-490D-AFBD-7DD6E4DBB6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49" name="Image 48">
          <a:extLst>
            <a:ext uri="{FF2B5EF4-FFF2-40B4-BE49-F238E27FC236}">
              <a16:creationId xmlns:a16="http://schemas.microsoft.com/office/drawing/2014/main" xmlns="" id="{ADEA22E1-9859-459E-951A-1C04C401491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0" name="Image 49" descr="Afficher l’image source">
          <a:extLst>
            <a:ext uri="{FF2B5EF4-FFF2-40B4-BE49-F238E27FC236}">
              <a16:creationId xmlns:a16="http://schemas.microsoft.com/office/drawing/2014/main" xmlns="" id="{5462B519-6FA5-4594-B4A7-2AB4F472A04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1" name="ZoneTexte 4">
          <a:extLst>
            <a:ext uri="{FF2B5EF4-FFF2-40B4-BE49-F238E27FC236}">
              <a16:creationId xmlns:a16="http://schemas.microsoft.com/office/drawing/2014/main" xmlns="" id="{8F92EF4C-7C35-4F5D-8283-DABA7777C87D}"/>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2" name="ZoneTexte 4">
          <a:extLst>
            <a:ext uri="{FF2B5EF4-FFF2-40B4-BE49-F238E27FC236}">
              <a16:creationId xmlns:a16="http://schemas.microsoft.com/office/drawing/2014/main" xmlns="" id="{5B9869F4-F4C0-4185-9142-F0FE5D653B92}"/>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3" name="ZoneTexte 4">
          <a:extLst>
            <a:ext uri="{FF2B5EF4-FFF2-40B4-BE49-F238E27FC236}">
              <a16:creationId xmlns:a16="http://schemas.microsoft.com/office/drawing/2014/main" xmlns="" id="{41A3B7AB-302D-4411-A7E1-0410C8219CB0}"/>
            </a:ext>
          </a:extLst>
        </xdr:cNvPr>
        <xdr:cNvSpPr txBox="1"/>
      </xdr:nvSpPr>
      <xdr:spPr>
        <a:xfrm>
          <a:off x="1167670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4" name="ZoneTexte 4">
          <a:extLst>
            <a:ext uri="{FF2B5EF4-FFF2-40B4-BE49-F238E27FC236}">
              <a16:creationId xmlns:a16="http://schemas.microsoft.com/office/drawing/2014/main" xmlns="" id="{9191C5ED-DDDD-4727-A9ED-F2561017E046}"/>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5" name="Image 54" descr="Afficher l’image source">
          <a:extLst>
            <a:ext uri="{FF2B5EF4-FFF2-40B4-BE49-F238E27FC236}">
              <a16:creationId xmlns:a16="http://schemas.microsoft.com/office/drawing/2014/main" xmlns="" id="{7E76A42C-FB74-4441-AF2A-B012DC0F89A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6" name="ZoneTexte 4">
          <a:extLst>
            <a:ext uri="{FF2B5EF4-FFF2-40B4-BE49-F238E27FC236}">
              <a16:creationId xmlns:a16="http://schemas.microsoft.com/office/drawing/2014/main" xmlns="" id="{83E83D2E-897B-4141-AD3B-A0297877BEBF}"/>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7" name="BIOE" descr="Logo AB Européen">
          <a:extLst>
            <a:ext uri="{FF2B5EF4-FFF2-40B4-BE49-F238E27FC236}">
              <a16:creationId xmlns:a16="http://schemas.microsoft.com/office/drawing/2014/main" xmlns="" id="{C2D623B8-9567-448D-9695-83AFE8A14A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8" name="Image 57">
          <a:extLst>
            <a:ext uri="{FF2B5EF4-FFF2-40B4-BE49-F238E27FC236}">
              <a16:creationId xmlns:a16="http://schemas.microsoft.com/office/drawing/2014/main" xmlns="" id="{1B53D7F6-B708-40BA-A199-DA35213878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9" name="Image 58" descr="Afficher l’image source">
          <a:extLst>
            <a:ext uri="{FF2B5EF4-FFF2-40B4-BE49-F238E27FC236}">
              <a16:creationId xmlns:a16="http://schemas.microsoft.com/office/drawing/2014/main" xmlns="" id="{B3550CF1-C4F2-4478-BF38-B2EB012DCA2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0" name="ZoneTexte 4">
          <a:extLst>
            <a:ext uri="{FF2B5EF4-FFF2-40B4-BE49-F238E27FC236}">
              <a16:creationId xmlns:a16="http://schemas.microsoft.com/office/drawing/2014/main" xmlns="" id="{65F90CF0-221E-4858-898C-71A4C9B01BF8}"/>
            </a:ext>
          </a:extLst>
        </xdr:cNvPr>
        <xdr:cNvSpPr txBox="1"/>
      </xdr:nvSpPr>
      <xdr:spPr>
        <a:xfrm>
          <a:off x="855726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1" name="ZoneTexte 4">
          <a:extLst>
            <a:ext uri="{FF2B5EF4-FFF2-40B4-BE49-F238E27FC236}">
              <a16:creationId xmlns:a16="http://schemas.microsoft.com/office/drawing/2014/main" xmlns="" id="{6DDD2554-E47C-4035-A5AB-EFFD43F58CC5}"/>
            </a:ext>
          </a:extLst>
        </xdr:cNvPr>
        <xdr:cNvSpPr txBox="1"/>
      </xdr:nvSpPr>
      <xdr:spPr>
        <a:xfrm>
          <a:off x="1490027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2" name="Image 15">
          <a:extLst>
            <a:ext uri="{FF2B5EF4-FFF2-40B4-BE49-F238E27FC236}">
              <a16:creationId xmlns:a16="http://schemas.microsoft.com/office/drawing/2014/main" xmlns="" id="{59A003D6-B48B-4028-943F-0F338EFCC99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3" name="ZoneTexte 4">
          <a:extLst>
            <a:ext uri="{FF2B5EF4-FFF2-40B4-BE49-F238E27FC236}">
              <a16:creationId xmlns:a16="http://schemas.microsoft.com/office/drawing/2014/main" xmlns="" id="{53BC58A5-A79A-4658-BFD1-8249AC798CAE}"/>
            </a:ext>
          </a:extLst>
        </xdr:cNvPr>
        <xdr:cNvSpPr txBox="1"/>
      </xdr:nvSpPr>
      <xdr:spPr>
        <a:xfrm>
          <a:off x="1167670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4" name="Image 286">
          <a:extLst>
            <a:ext uri="{FF2B5EF4-FFF2-40B4-BE49-F238E27FC236}">
              <a16:creationId xmlns:a16="http://schemas.microsoft.com/office/drawing/2014/main" xmlns="" id="{5DCE27EE-B00D-45E3-A712-2F8725B2882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5" name="ZoneTexte 4">
          <a:extLst>
            <a:ext uri="{FF2B5EF4-FFF2-40B4-BE49-F238E27FC236}">
              <a16:creationId xmlns:a16="http://schemas.microsoft.com/office/drawing/2014/main" xmlns="" id="{8044410A-9243-4C8C-8CDA-568B701FD0DE}"/>
            </a:ext>
          </a:extLst>
        </xdr:cNvPr>
        <xdr:cNvSpPr txBox="1"/>
      </xdr:nvSpPr>
      <xdr:spPr>
        <a:xfrm>
          <a:off x="1158144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6" name="Image 65" descr="Afficher l’image source">
          <a:extLst>
            <a:ext uri="{FF2B5EF4-FFF2-40B4-BE49-F238E27FC236}">
              <a16:creationId xmlns:a16="http://schemas.microsoft.com/office/drawing/2014/main" xmlns="" id="{FB025D7C-7D7D-4109-B79B-843461CA06F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7" name="ZoneTexte 4">
          <a:extLst>
            <a:ext uri="{FF2B5EF4-FFF2-40B4-BE49-F238E27FC236}">
              <a16:creationId xmlns:a16="http://schemas.microsoft.com/office/drawing/2014/main" xmlns="" id="{307C211E-012B-407D-AEDA-6B09684C0A1C}"/>
            </a:ext>
          </a:extLst>
        </xdr:cNvPr>
        <xdr:cNvSpPr txBox="1"/>
      </xdr:nvSpPr>
      <xdr:spPr>
        <a:xfrm>
          <a:off x="1493996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8" name="ZoneTexte 4">
          <a:extLst>
            <a:ext uri="{FF2B5EF4-FFF2-40B4-BE49-F238E27FC236}">
              <a16:creationId xmlns:a16="http://schemas.microsoft.com/office/drawing/2014/main" xmlns="" id="{7A9D70E1-C89A-44B9-9836-A9532A5C706E}"/>
            </a:ext>
          </a:extLst>
        </xdr:cNvPr>
        <xdr:cNvSpPr txBox="1"/>
      </xdr:nvSpPr>
      <xdr:spPr>
        <a:xfrm>
          <a:off x="836677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9" name="BIOE" descr="Logo AB Européen">
          <a:extLst>
            <a:ext uri="{FF2B5EF4-FFF2-40B4-BE49-F238E27FC236}">
              <a16:creationId xmlns:a16="http://schemas.microsoft.com/office/drawing/2014/main" xmlns="" id="{7C7E408D-2186-4494-AA07-CAEABDA7F5D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0" name="Image 69">
          <a:extLst>
            <a:ext uri="{FF2B5EF4-FFF2-40B4-BE49-F238E27FC236}">
              <a16:creationId xmlns:a16="http://schemas.microsoft.com/office/drawing/2014/main" xmlns="" id="{287FF9D7-6F9A-4FD0-B27F-9854EFCD12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1" name="Image 70" descr="Afficher l’image source">
          <a:extLst>
            <a:ext uri="{FF2B5EF4-FFF2-40B4-BE49-F238E27FC236}">
              <a16:creationId xmlns:a16="http://schemas.microsoft.com/office/drawing/2014/main" xmlns="" id="{1731577A-C766-402A-8A01-5EA54D3D104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2" name="ZoneTexte 4">
          <a:extLst>
            <a:ext uri="{FF2B5EF4-FFF2-40B4-BE49-F238E27FC236}">
              <a16:creationId xmlns:a16="http://schemas.microsoft.com/office/drawing/2014/main" xmlns="" id="{5D4DC6AF-2D0F-4CE6-9FF6-3F6296FBF9B1}"/>
            </a:ext>
          </a:extLst>
        </xdr:cNvPr>
        <xdr:cNvSpPr txBox="1"/>
      </xdr:nvSpPr>
      <xdr:spPr>
        <a:xfrm>
          <a:off x="855726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3" name="ZoneTexte 4">
          <a:extLst>
            <a:ext uri="{FF2B5EF4-FFF2-40B4-BE49-F238E27FC236}">
              <a16:creationId xmlns:a16="http://schemas.microsoft.com/office/drawing/2014/main" xmlns="" id="{5F4536A2-C1D3-4500-BDC1-9F22C4FC22ED}"/>
            </a:ext>
          </a:extLst>
        </xdr:cNvPr>
        <xdr:cNvSpPr txBox="1"/>
      </xdr:nvSpPr>
      <xdr:spPr>
        <a:xfrm>
          <a:off x="1490027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4" name="Image 15">
          <a:extLst>
            <a:ext uri="{FF2B5EF4-FFF2-40B4-BE49-F238E27FC236}">
              <a16:creationId xmlns:a16="http://schemas.microsoft.com/office/drawing/2014/main" xmlns="" id="{6CB60C11-9A2C-4B7D-94CB-8252504B0C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5" name="ZoneTexte 4">
          <a:extLst>
            <a:ext uri="{FF2B5EF4-FFF2-40B4-BE49-F238E27FC236}">
              <a16:creationId xmlns:a16="http://schemas.microsoft.com/office/drawing/2014/main" xmlns="" id="{9398DAE3-E386-4936-9CED-616D006D0603}"/>
            </a:ext>
          </a:extLst>
        </xdr:cNvPr>
        <xdr:cNvSpPr txBox="1"/>
      </xdr:nvSpPr>
      <xdr:spPr>
        <a:xfrm>
          <a:off x="1167670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6" name="Image 286">
          <a:extLst>
            <a:ext uri="{FF2B5EF4-FFF2-40B4-BE49-F238E27FC236}">
              <a16:creationId xmlns:a16="http://schemas.microsoft.com/office/drawing/2014/main" xmlns="" id="{526C129C-6E30-46B3-9CB7-799D70937C6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7" name="ZoneTexte 4">
          <a:extLst>
            <a:ext uri="{FF2B5EF4-FFF2-40B4-BE49-F238E27FC236}">
              <a16:creationId xmlns:a16="http://schemas.microsoft.com/office/drawing/2014/main" xmlns="" id="{FBAD4760-F003-4915-9155-7111D7E8E823}"/>
            </a:ext>
          </a:extLst>
        </xdr:cNvPr>
        <xdr:cNvSpPr txBox="1"/>
      </xdr:nvSpPr>
      <xdr:spPr>
        <a:xfrm>
          <a:off x="1158144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8" name="Image 77" descr="Afficher l’image source">
          <a:extLst>
            <a:ext uri="{FF2B5EF4-FFF2-40B4-BE49-F238E27FC236}">
              <a16:creationId xmlns:a16="http://schemas.microsoft.com/office/drawing/2014/main" xmlns="" id="{203EA317-44DF-41B3-AC61-1C429C89E31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9" name="ZoneTexte 4">
          <a:extLst>
            <a:ext uri="{FF2B5EF4-FFF2-40B4-BE49-F238E27FC236}">
              <a16:creationId xmlns:a16="http://schemas.microsoft.com/office/drawing/2014/main" xmlns="" id="{B1B46FE2-52D9-463C-9B93-00477996B6A7}"/>
            </a:ext>
          </a:extLst>
        </xdr:cNvPr>
        <xdr:cNvSpPr txBox="1"/>
      </xdr:nvSpPr>
      <xdr:spPr>
        <a:xfrm>
          <a:off x="1493996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0" name="ZoneTexte 4">
          <a:extLst>
            <a:ext uri="{FF2B5EF4-FFF2-40B4-BE49-F238E27FC236}">
              <a16:creationId xmlns:a16="http://schemas.microsoft.com/office/drawing/2014/main" xmlns="" id="{B9FFB534-6862-4C7C-8296-B7EB686C5C89}"/>
            </a:ext>
          </a:extLst>
        </xdr:cNvPr>
        <xdr:cNvSpPr txBox="1"/>
      </xdr:nvSpPr>
      <xdr:spPr>
        <a:xfrm>
          <a:off x="836677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1" name="BIOE" descr="Logo AB Européen">
          <a:extLst>
            <a:ext uri="{FF2B5EF4-FFF2-40B4-BE49-F238E27FC236}">
              <a16:creationId xmlns:a16="http://schemas.microsoft.com/office/drawing/2014/main" xmlns="" id="{F72C3474-0857-46F7-A981-032A9FB059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2" name="Image 81">
          <a:extLst>
            <a:ext uri="{FF2B5EF4-FFF2-40B4-BE49-F238E27FC236}">
              <a16:creationId xmlns:a16="http://schemas.microsoft.com/office/drawing/2014/main" xmlns="" id="{09A02558-3AC6-468E-BC19-019D7A1EF9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3" name="Image 82" descr="Afficher l’image source">
          <a:extLst>
            <a:ext uri="{FF2B5EF4-FFF2-40B4-BE49-F238E27FC236}">
              <a16:creationId xmlns:a16="http://schemas.microsoft.com/office/drawing/2014/main" xmlns="" id="{CA1656A6-EAC0-448F-8AC7-B92CEE6B2B4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4" name="ZoneTexte 4">
          <a:extLst>
            <a:ext uri="{FF2B5EF4-FFF2-40B4-BE49-F238E27FC236}">
              <a16:creationId xmlns:a16="http://schemas.microsoft.com/office/drawing/2014/main" xmlns="" id="{71A6B80B-CAC6-42C6-9DDF-3827C970AE6D}"/>
            </a:ext>
          </a:extLst>
        </xdr:cNvPr>
        <xdr:cNvSpPr txBox="1"/>
      </xdr:nvSpPr>
      <xdr:spPr>
        <a:xfrm>
          <a:off x="855726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5" name="ZoneTexte 4">
          <a:extLst>
            <a:ext uri="{FF2B5EF4-FFF2-40B4-BE49-F238E27FC236}">
              <a16:creationId xmlns:a16="http://schemas.microsoft.com/office/drawing/2014/main" xmlns="" id="{9167C996-CE2F-495E-913E-7EFC0A47ED2E}"/>
            </a:ext>
          </a:extLst>
        </xdr:cNvPr>
        <xdr:cNvSpPr txBox="1"/>
      </xdr:nvSpPr>
      <xdr:spPr>
        <a:xfrm>
          <a:off x="1490027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6" name="Image 15">
          <a:extLst>
            <a:ext uri="{FF2B5EF4-FFF2-40B4-BE49-F238E27FC236}">
              <a16:creationId xmlns:a16="http://schemas.microsoft.com/office/drawing/2014/main" xmlns="" id="{09F11604-F5F4-4BA3-925C-EFCF540851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7" name="ZoneTexte 4">
          <a:extLst>
            <a:ext uri="{FF2B5EF4-FFF2-40B4-BE49-F238E27FC236}">
              <a16:creationId xmlns:a16="http://schemas.microsoft.com/office/drawing/2014/main" xmlns="" id="{5CD80BF5-FB41-4BF6-A354-EF145134942B}"/>
            </a:ext>
          </a:extLst>
        </xdr:cNvPr>
        <xdr:cNvSpPr txBox="1"/>
      </xdr:nvSpPr>
      <xdr:spPr>
        <a:xfrm>
          <a:off x="1167670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8" name="Image 286">
          <a:extLst>
            <a:ext uri="{FF2B5EF4-FFF2-40B4-BE49-F238E27FC236}">
              <a16:creationId xmlns:a16="http://schemas.microsoft.com/office/drawing/2014/main" xmlns="" id="{B8A3CC5E-D0FE-456A-9B40-9CC283B1D96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9" name="ZoneTexte 4">
          <a:extLst>
            <a:ext uri="{FF2B5EF4-FFF2-40B4-BE49-F238E27FC236}">
              <a16:creationId xmlns:a16="http://schemas.microsoft.com/office/drawing/2014/main" xmlns="" id="{FA1203EE-F41D-4949-A802-FEA4A97BD602}"/>
            </a:ext>
          </a:extLst>
        </xdr:cNvPr>
        <xdr:cNvSpPr txBox="1"/>
      </xdr:nvSpPr>
      <xdr:spPr>
        <a:xfrm>
          <a:off x="1158144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0" name="Image 89" descr="Afficher l’image source">
          <a:extLst>
            <a:ext uri="{FF2B5EF4-FFF2-40B4-BE49-F238E27FC236}">
              <a16:creationId xmlns:a16="http://schemas.microsoft.com/office/drawing/2014/main" xmlns="" id="{5C2685EC-DA90-4FEF-9FF4-EC4049045F1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1" name="ZoneTexte 4">
          <a:extLst>
            <a:ext uri="{FF2B5EF4-FFF2-40B4-BE49-F238E27FC236}">
              <a16:creationId xmlns:a16="http://schemas.microsoft.com/office/drawing/2014/main" xmlns="" id="{E62E7B73-111C-46D1-80F0-409082A32377}"/>
            </a:ext>
          </a:extLst>
        </xdr:cNvPr>
        <xdr:cNvSpPr txBox="1"/>
      </xdr:nvSpPr>
      <xdr:spPr>
        <a:xfrm>
          <a:off x="1493996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2" name="ZoneTexte 4">
          <a:extLst>
            <a:ext uri="{FF2B5EF4-FFF2-40B4-BE49-F238E27FC236}">
              <a16:creationId xmlns:a16="http://schemas.microsoft.com/office/drawing/2014/main" xmlns="" id="{15F5CDEE-2809-482B-BAF3-802ED9733608}"/>
            </a:ext>
          </a:extLst>
        </xdr:cNvPr>
        <xdr:cNvSpPr txBox="1"/>
      </xdr:nvSpPr>
      <xdr:spPr>
        <a:xfrm>
          <a:off x="836677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3" name="BIOE" descr="Logo AB Européen">
          <a:extLst>
            <a:ext uri="{FF2B5EF4-FFF2-40B4-BE49-F238E27FC236}">
              <a16:creationId xmlns:a16="http://schemas.microsoft.com/office/drawing/2014/main" xmlns="" id="{02C35224-EFFC-43B9-A743-8FC725317B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4" name="Image 93">
          <a:extLst>
            <a:ext uri="{FF2B5EF4-FFF2-40B4-BE49-F238E27FC236}">
              <a16:creationId xmlns:a16="http://schemas.microsoft.com/office/drawing/2014/main" xmlns="" id="{2633635E-2447-403D-9ADA-072BA00FB09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5" name="Image 94" descr="Afficher l’image source">
          <a:extLst>
            <a:ext uri="{FF2B5EF4-FFF2-40B4-BE49-F238E27FC236}">
              <a16:creationId xmlns:a16="http://schemas.microsoft.com/office/drawing/2014/main" xmlns="" id="{E95700AB-6F66-4F32-A505-A6FBB8F4F7E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6" name="ZoneTexte 4">
          <a:extLst>
            <a:ext uri="{FF2B5EF4-FFF2-40B4-BE49-F238E27FC236}">
              <a16:creationId xmlns:a16="http://schemas.microsoft.com/office/drawing/2014/main" xmlns="" id="{F1875C99-EE0C-4B2F-9F98-C39930B6FDD8}"/>
            </a:ext>
          </a:extLst>
        </xdr:cNvPr>
        <xdr:cNvSpPr txBox="1"/>
      </xdr:nvSpPr>
      <xdr:spPr>
        <a:xfrm>
          <a:off x="855726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7" name="ZoneTexte 4">
          <a:extLst>
            <a:ext uri="{FF2B5EF4-FFF2-40B4-BE49-F238E27FC236}">
              <a16:creationId xmlns:a16="http://schemas.microsoft.com/office/drawing/2014/main" xmlns="" id="{0C7C4E85-F33D-4E41-8AF7-054A33628BDC}"/>
            </a:ext>
          </a:extLst>
        </xdr:cNvPr>
        <xdr:cNvSpPr txBox="1"/>
      </xdr:nvSpPr>
      <xdr:spPr>
        <a:xfrm>
          <a:off x="1490027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8" name="Image 15">
          <a:extLst>
            <a:ext uri="{FF2B5EF4-FFF2-40B4-BE49-F238E27FC236}">
              <a16:creationId xmlns:a16="http://schemas.microsoft.com/office/drawing/2014/main" xmlns="" id="{69CCD472-769C-4CD3-8D8A-B9DBE23236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9" name="ZoneTexte 4">
          <a:extLst>
            <a:ext uri="{FF2B5EF4-FFF2-40B4-BE49-F238E27FC236}">
              <a16:creationId xmlns:a16="http://schemas.microsoft.com/office/drawing/2014/main" xmlns="" id="{3F099178-9EEF-4419-9186-A4E2E3D36E90}"/>
            </a:ext>
          </a:extLst>
        </xdr:cNvPr>
        <xdr:cNvSpPr txBox="1"/>
      </xdr:nvSpPr>
      <xdr:spPr>
        <a:xfrm>
          <a:off x="1167670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0" name="Image 286">
          <a:extLst>
            <a:ext uri="{FF2B5EF4-FFF2-40B4-BE49-F238E27FC236}">
              <a16:creationId xmlns:a16="http://schemas.microsoft.com/office/drawing/2014/main" xmlns="" id="{AFCCD71C-8AF9-42BB-BCBA-053D0C34382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1" name="ZoneTexte 4">
          <a:extLst>
            <a:ext uri="{FF2B5EF4-FFF2-40B4-BE49-F238E27FC236}">
              <a16:creationId xmlns:a16="http://schemas.microsoft.com/office/drawing/2014/main" xmlns="" id="{12F903CA-3BBD-4F6C-A72E-AA35BFD20DE8}"/>
            </a:ext>
          </a:extLst>
        </xdr:cNvPr>
        <xdr:cNvSpPr txBox="1"/>
      </xdr:nvSpPr>
      <xdr:spPr>
        <a:xfrm>
          <a:off x="1158144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2" name="Image 101" descr="Afficher l’image source">
          <a:extLst>
            <a:ext uri="{FF2B5EF4-FFF2-40B4-BE49-F238E27FC236}">
              <a16:creationId xmlns:a16="http://schemas.microsoft.com/office/drawing/2014/main" xmlns="" id="{0CBB3DC7-BEE0-4A40-8ABA-D29BEE4A9AE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3" name="ZoneTexte 4">
          <a:extLst>
            <a:ext uri="{FF2B5EF4-FFF2-40B4-BE49-F238E27FC236}">
              <a16:creationId xmlns:a16="http://schemas.microsoft.com/office/drawing/2014/main" xmlns="" id="{7E08E09C-7B3F-40D4-8045-68062C9B7336}"/>
            </a:ext>
          </a:extLst>
        </xdr:cNvPr>
        <xdr:cNvSpPr txBox="1"/>
      </xdr:nvSpPr>
      <xdr:spPr>
        <a:xfrm>
          <a:off x="1493996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4" name="ZoneTexte 4">
          <a:extLst>
            <a:ext uri="{FF2B5EF4-FFF2-40B4-BE49-F238E27FC236}">
              <a16:creationId xmlns:a16="http://schemas.microsoft.com/office/drawing/2014/main" xmlns="" id="{E65783D6-03DE-4302-AB19-DACA2D6A9EB7}"/>
            </a:ext>
          </a:extLst>
        </xdr:cNvPr>
        <xdr:cNvSpPr txBox="1"/>
      </xdr:nvSpPr>
      <xdr:spPr>
        <a:xfrm>
          <a:off x="836677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5" name="ZoneTexte 4">
          <a:extLst>
            <a:ext uri="{FF2B5EF4-FFF2-40B4-BE49-F238E27FC236}">
              <a16:creationId xmlns:a16="http://schemas.microsoft.com/office/drawing/2014/main" xmlns="" id="{3285DE50-D4FD-43F2-A704-642765E18BED}"/>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6" name="ZoneTexte 4">
          <a:extLst>
            <a:ext uri="{FF2B5EF4-FFF2-40B4-BE49-F238E27FC236}">
              <a16:creationId xmlns:a16="http://schemas.microsoft.com/office/drawing/2014/main" xmlns="" id="{30DB8302-CE3A-4FE8-968D-8EA4C7B83502}"/>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7" name="ZoneTexte 4">
          <a:extLst>
            <a:ext uri="{FF2B5EF4-FFF2-40B4-BE49-F238E27FC236}">
              <a16:creationId xmlns:a16="http://schemas.microsoft.com/office/drawing/2014/main" xmlns="" id="{0FCC1D88-A63F-44F0-B32C-FF5F09C45536}"/>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8" name="ZoneTexte 4">
          <a:extLst>
            <a:ext uri="{FF2B5EF4-FFF2-40B4-BE49-F238E27FC236}">
              <a16:creationId xmlns:a16="http://schemas.microsoft.com/office/drawing/2014/main" xmlns="" id="{60819EA1-28B0-4C10-84FF-1F9E8E4DC360}"/>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09" name="ZoneTexte 4">
          <a:extLst>
            <a:ext uri="{FF2B5EF4-FFF2-40B4-BE49-F238E27FC236}">
              <a16:creationId xmlns:a16="http://schemas.microsoft.com/office/drawing/2014/main" xmlns="" id="{64410399-D819-4CCC-99F6-5DA6738E430E}"/>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0" name="ZoneTexte 4">
          <a:extLst>
            <a:ext uri="{FF2B5EF4-FFF2-40B4-BE49-F238E27FC236}">
              <a16:creationId xmlns:a16="http://schemas.microsoft.com/office/drawing/2014/main" xmlns="" id="{450CA461-85D1-48D6-88CD-697C0AEF0EAA}"/>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1" name="ZoneTexte 4">
          <a:extLst>
            <a:ext uri="{FF2B5EF4-FFF2-40B4-BE49-F238E27FC236}">
              <a16:creationId xmlns:a16="http://schemas.microsoft.com/office/drawing/2014/main" xmlns="" id="{0EC239ED-B71D-4674-9271-5E01268CE336}"/>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2" name="ZoneTexte 4">
          <a:extLst>
            <a:ext uri="{FF2B5EF4-FFF2-40B4-BE49-F238E27FC236}">
              <a16:creationId xmlns:a16="http://schemas.microsoft.com/office/drawing/2014/main" xmlns="" id="{BF253C4C-8EE4-448B-95C0-46A78F5965CD}"/>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3" name="ZoneTexte 4">
          <a:extLst>
            <a:ext uri="{FF2B5EF4-FFF2-40B4-BE49-F238E27FC236}">
              <a16:creationId xmlns:a16="http://schemas.microsoft.com/office/drawing/2014/main" xmlns="" id="{DE6B93BE-F2D8-45E3-9C55-220CA5E86D54}"/>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4" name="ZoneTexte 4">
          <a:extLst>
            <a:ext uri="{FF2B5EF4-FFF2-40B4-BE49-F238E27FC236}">
              <a16:creationId xmlns:a16="http://schemas.microsoft.com/office/drawing/2014/main" xmlns="" id="{32DEBAD6-1446-433B-9EAF-2A71479D1E15}"/>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5" name="ZoneTexte 4">
          <a:extLst>
            <a:ext uri="{FF2B5EF4-FFF2-40B4-BE49-F238E27FC236}">
              <a16:creationId xmlns:a16="http://schemas.microsoft.com/office/drawing/2014/main" xmlns="" id="{1410F210-3AC7-4357-AC54-66D213183D4B}"/>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6" name="ZoneTexte 4">
          <a:extLst>
            <a:ext uri="{FF2B5EF4-FFF2-40B4-BE49-F238E27FC236}">
              <a16:creationId xmlns:a16="http://schemas.microsoft.com/office/drawing/2014/main" xmlns="" id="{EC84A1FF-755F-4CC3-8470-50D474B9D4D9}"/>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7" name="Image 16">
          <a:extLst>
            <a:ext uri="{FF2B5EF4-FFF2-40B4-BE49-F238E27FC236}">
              <a16:creationId xmlns:a16="http://schemas.microsoft.com/office/drawing/2014/main" xmlns="" id="{DDEBE29F-B811-494F-BAE0-08E618E29B3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8" name="Image 117">
          <a:extLst>
            <a:ext uri="{FF2B5EF4-FFF2-40B4-BE49-F238E27FC236}">
              <a16:creationId xmlns:a16="http://schemas.microsoft.com/office/drawing/2014/main" xmlns="" id="{AB3AD987-0E9C-40B7-9DA0-29A25F57E8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19" name="Image 118" descr="Afficher l’image source">
          <a:extLst>
            <a:ext uri="{FF2B5EF4-FFF2-40B4-BE49-F238E27FC236}">
              <a16:creationId xmlns:a16="http://schemas.microsoft.com/office/drawing/2014/main" xmlns="" id="{E5E4DA16-49C8-410B-8B9D-CCE1C02F476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0" name="Image 16">
          <a:extLst>
            <a:ext uri="{FF2B5EF4-FFF2-40B4-BE49-F238E27FC236}">
              <a16:creationId xmlns:a16="http://schemas.microsoft.com/office/drawing/2014/main" xmlns="" id="{C71E4BAE-2122-409A-95E9-047F09B8E96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1" name="Image 120">
          <a:extLst>
            <a:ext uri="{FF2B5EF4-FFF2-40B4-BE49-F238E27FC236}">
              <a16:creationId xmlns:a16="http://schemas.microsoft.com/office/drawing/2014/main" xmlns="" id="{06076C6C-500C-47A6-99FC-C47F4C8D9D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2" name="Image 121" descr="Afficher l’image source">
          <a:extLst>
            <a:ext uri="{FF2B5EF4-FFF2-40B4-BE49-F238E27FC236}">
              <a16:creationId xmlns:a16="http://schemas.microsoft.com/office/drawing/2014/main" xmlns="" id="{98D6A9A7-6564-4536-93E2-78299D61239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3" name="Image 16">
          <a:extLst>
            <a:ext uri="{FF2B5EF4-FFF2-40B4-BE49-F238E27FC236}">
              <a16:creationId xmlns:a16="http://schemas.microsoft.com/office/drawing/2014/main" xmlns="" id="{3B6B6D18-6D77-4ADB-9995-6AAAD005BAF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4" name="Image 123">
          <a:extLst>
            <a:ext uri="{FF2B5EF4-FFF2-40B4-BE49-F238E27FC236}">
              <a16:creationId xmlns:a16="http://schemas.microsoft.com/office/drawing/2014/main" xmlns="" id="{945C86BB-9910-47E8-9609-E35ECCD588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5" name="Image 124" descr="Afficher l’image source">
          <a:extLst>
            <a:ext uri="{FF2B5EF4-FFF2-40B4-BE49-F238E27FC236}">
              <a16:creationId xmlns:a16="http://schemas.microsoft.com/office/drawing/2014/main" xmlns="" id="{62130E4A-3F31-42B0-9AF9-7846101D548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6" name="Image 16">
          <a:extLst>
            <a:ext uri="{FF2B5EF4-FFF2-40B4-BE49-F238E27FC236}">
              <a16:creationId xmlns:a16="http://schemas.microsoft.com/office/drawing/2014/main" xmlns="" id="{91E8472D-1228-489E-8C68-15E57964CF2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7" name="Image 126">
          <a:extLst>
            <a:ext uri="{FF2B5EF4-FFF2-40B4-BE49-F238E27FC236}">
              <a16:creationId xmlns:a16="http://schemas.microsoft.com/office/drawing/2014/main" xmlns="" id="{59EA2075-3369-45B6-9B1E-1C03F91188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8" name="Image 127" descr="Afficher l’image source">
          <a:extLst>
            <a:ext uri="{FF2B5EF4-FFF2-40B4-BE49-F238E27FC236}">
              <a16:creationId xmlns:a16="http://schemas.microsoft.com/office/drawing/2014/main" xmlns="" id="{14C8B316-E878-4885-AB5F-2C1AF080036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29" name="Image 16">
          <a:extLst>
            <a:ext uri="{FF2B5EF4-FFF2-40B4-BE49-F238E27FC236}">
              <a16:creationId xmlns:a16="http://schemas.microsoft.com/office/drawing/2014/main" xmlns="" id="{E4C960FB-C916-49D5-88D4-6290CF68C2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0" name="Image 129">
          <a:extLst>
            <a:ext uri="{FF2B5EF4-FFF2-40B4-BE49-F238E27FC236}">
              <a16:creationId xmlns:a16="http://schemas.microsoft.com/office/drawing/2014/main" xmlns="" id="{1718ED9E-971A-49D1-82B2-68719E576B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1" name="Image 130" descr="Afficher l’image source">
          <a:extLst>
            <a:ext uri="{FF2B5EF4-FFF2-40B4-BE49-F238E27FC236}">
              <a16:creationId xmlns:a16="http://schemas.microsoft.com/office/drawing/2014/main" xmlns="" id="{4A9CEB64-2A1B-46C2-BE02-2719D16276F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2" name="Image 16">
          <a:extLst>
            <a:ext uri="{FF2B5EF4-FFF2-40B4-BE49-F238E27FC236}">
              <a16:creationId xmlns:a16="http://schemas.microsoft.com/office/drawing/2014/main" xmlns="" id="{49C5BDE8-93D8-4FCD-BDCA-F78113FC0E3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3" name="Image 132">
          <a:extLst>
            <a:ext uri="{FF2B5EF4-FFF2-40B4-BE49-F238E27FC236}">
              <a16:creationId xmlns:a16="http://schemas.microsoft.com/office/drawing/2014/main" xmlns="" id="{D9F342FC-B9BD-4203-B2CB-1A390F42C1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4" name="Image 133">
          <a:extLst>
            <a:ext uri="{FF2B5EF4-FFF2-40B4-BE49-F238E27FC236}">
              <a16:creationId xmlns:a16="http://schemas.microsoft.com/office/drawing/2014/main" xmlns="" id="{B35C1E4A-059D-45AD-A1B9-077D4465C7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018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5" name="Image 134">
          <a:extLst>
            <a:ext uri="{FF2B5EF4-FFF2-40B4-BE49-F238E27FC236}">
              <a16:creationId xmlns:a16="http://schemas.microsoft.com/office/drawing/2014/main" xmlns="" id="{4C6EFACF-9028-4F1E-A07E-97A7F9B081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1595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6" name="Image 135">
          <a:extLst>
            <a:ext uri="{FF2B5EF4-FFF2-40B4-BE49-F238E27FC236}">
              <a16:creationId xmlns:a16="http://schemas.microsoft.com/office/drawing/2014/main" xmlns="" id="{9BFE5162-FB18-4771-B239-8CF1F6BB5B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36833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7" name="Image 15">
          <a:extLst>
            <a:ext uri="{FF2B5EF4-FFF2-40B4-BE49-F238E27FC236}">
              <a16:creationId xmlns:a16="http://schemas.microsoft.com/office/drawing/2014/main" xmlns="" id="{4FB7706F-1F77-41F9-A833-41EF4569ADA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8" name="Image 137" descr="Afficher l’image source">
          <a:extLst>
            <a:ext uri="{FF2B5EF4-FFF2-40B4-BE49-F238E27FC236}">
              <a16:creationId xmlns:a16="http://schemas.microsoft.com/office/drawing/2014/main" xmlns="" id="{58F5263C-17A1-4E3A-B487-51576097BA0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9" name="Image 16">
          <a:extLst>
            <a:ext uri="{FF2B5EF4-FFF2-40B4-BE49-F238E27FC236}">
              <a16:creationId xmlns:a16="http://schemas.microsoft.com/office/drawing/2014/main" xmlns="" id="{B2EFFC1C-5377-4C13-8CDC-B6B034C987A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0" name="Image 139" descr="Afficher l’image source">
          <a:extLst>
            <a:ext uri="{FF2B5EF4-FFF2-40B4-BE49-F238E27FC236}">
              <a16:creationId xmlns:a16="http://schemas.microsoft.com/office/drawing/2014/main" xmlns="" id="{FA323DE1-1773-4D28-800C-51599DFEFCE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1" name="Image 16">
          <a:extLst>
            <a:ext uri="{FF2B5EF4-FFF2-40B4-BE49-F238E27FC236}">
              <a16:creationId xmlns:a16="http://schemas.microsoft.com/office/drawing/2014/main" xmlns="" id="{2B3D11F6-CCA4-4718-8E77-5428FFE1484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2" name="Image 141" descr="Afficher l’image source">
          <a:extLst>
            <a:ext uri="{FF2B5EF4-FFF2-40B4-BE49-F238E27FC236}">
              <a16:creationId xmlns:a16="http://schemas.microsoft.com/office/drawing/2014/main" xmlns="" id="{DE184C90-0529-4B1B-B37E-5A9A79FEA43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3" name="Image 16">
          <a:extLst>
            <a:ext uri="{FF2B5EF4-FFF2-40B4-BE49-F238E27FC236}">
              <a16:creationId xmlns:a16="http://schemas.microsoft.com/office/drawing/2014/main" xmlns="" id="{A8380A15-3891-4BDC-B232-A9449EBED7E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4" name="Image 15">
          <a:extLst>
            <a:ext uri="{FF2B5EF4-FFF2-40B4-BE49-F238E27FC236}">
              <a16:creationId xmlns:a16="http://schemas.microsoft.com/office/drawing/2014/main" xmlns="" id="{1FFCED15-B068-4534-A926-555B163022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5" name="Image 144" descr="Afficher l’image source">
          <a:extLst>
            <a:ext uri="{FF2B5EF4-FFF2-40B4-BE49-F238E27FC236}">
              <a16:creationId xmlns:a16="http://schemas.microsoft.com/office/drawing/2014/main" xmlns="" id="{0B3BFA4C-2A9B-4FF1-B857-F87FDFA665A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6" name="Image 16">
          <a:extLst>
            <a:ext uri="{FF2B5EF4-FFF2-40B4-BE49-F238E27FC236}">
              <a16:creationId xmlns:a16="http://schemas.microsoft.com/office/drawing/2014/main" xmlns="" id="{44D553EE-54EA-46FB-9168-1FB968A2D4A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7" name="Image 15">
          <a:extLst>
            <a:ext uri="{FF2B5EF4-FFF2-40B4-BE49-F238E27FC236}">
              <a16:creationId xmlns:a16="http://schemas.microsoft.com/office/drawing/2014/main" xmlns="" id="{E8E1A352-2ABC-4B58-96CD-B3F2EB1F46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8" name="Image 147" descr="Afficher l’image source">
          <a:extLst>
            <a:ext uri="{FF2B5EF4-FFF2-40B4-BE49-F238E27FC236}">
              <a16:creationId xmlns:a16="http://schemas.microsoft.com/office/drawing/2014/main" xmlns="" id="{286B2E5E-3E45-4607-AAE0-52777579AC9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9" name="Image 16">
          <a:extLst>
            <a:ext uri="{FF2B5EF4-FFF2-40B4-BE49-F238E27FC236}">
              <a16:creationId xmlns:a16="http://schemas.microsoft.com/office/drawing/2014/main" xmlns="" id="{DFC2B457-30D1-40EF-93FA-4452D9347BB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0" name="Image 149">
          <a:extLst>
            <a:ext uri="{FF2B5EF4-FFF2-40B4-BE49-F238E27FC236}">
              <a16:creationId xmlns:a16="http://schemas.microsoft.com/office/drawing/2014/main" xmlns="" id="{799E44E3-9653-4F51-9F04-39AF7001B2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1" name="Image 15">
          <a:extLst>
            <a:ext uri="{FF2B5EF4-FFF2-40B4-BE49-F238E27FC236}">
              <a16:creationId xmlns:a16="http://schemas.microsoft.com/office/drawing/2014/main" xmlns="" id="{250BDBC8-FEF4-4A12-A497-F5C02DA37A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2" name="Image 151" descr="Afficher l’image source">
          <a:extLst>
            <a:ext uri="{FF2B5EF4-FFF2-40B4-BE49-F238E27FC236}">
              <a16:creationId xmlns:a16="http://schemas.microsoft.com/office/drawing/2014/main" xmlns="" id="{F05D04F5-99CD-47AA-8BD9-6941C38C8F0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3" name="Image 16">
          <a:extLst>
            <a:ext uri="{FF2B5EF4-FFF2-40B4-BE49-F238E27FC236}">
              <a16:creationId xmlns:a16="http://schemas.microsoft.com/office/drawing/2014/main" xmlns="" id="{56677587-BD77-4C56-988E-B8D57CE25D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4" name="Image 15">
          <a:extLst>
            <a:ext uri="{FF2B5EF4-FFF2-40B4-BE49-F238E27FC236}">
              <a16:creationId xmlns:a16="http://schemas.microsoft.com/office/drawing/2014/main" xmlns="" id="{D3BD7F2E-4A0C-49E1-AFA3-6072927EDF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5" name="Image 154" descr="Afficher l’image source">
          <a:extLst>
            <a:ext uri="{FF2B5EF4-FFF2-40B4-BE49-F238E27FC236}">
              <a16:creationId xmlns:a16="http://schemas.microsoft.com/office/drawing/2014/main" xmlns="" id="{7EFEF79D-AFDB-4B79-97DF-74C655A3E18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6" name="Image 16">
          <a:extLst>
            <a:ext uri="{FF2B5EF4-FFF2-40B4-BE49-F238E27FC236}">
              <a16:creationId xmlns:a16="http://schemas.microsoft.com/office/drawing/2014/main" xmlns="" id="{058B0A39-7EBB-46A6-8975-2CECDF96C1D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7" name="Image 15">
          <a:extLst>
            <a:ext uri="{FF2B5EF4-FFF2-40B4-BE49-F238E27FC236}">
              <a16:creationId xmlns:a16="http://schemas.microsoft.com/office/drawing/2014/main" xmlns="" id="{E35F6ADC-E6A5-4B25-B999-892590CCB6A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8" name="Image 157" descr="Afficher l’image source">
          <a:extLst>
            <a:ext uri="{FF2B5EF4-FFF2-40B4-BE49-F238E27FC236}">
              <a16:creationId xmlns:a16="http://schemas.microsoft.com/office/drawing/2014/main" xmlns="" id="{513ABF6C-F867-4FB2-9373-C0F0705498A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59" name="Image 16">
          <a:extLst>
            <a:ext uri="{FF2B5EF4-FFF2-40B4-BE49-F238E27FC236}">
              <a16:creationId xmlns:a16="http://schemas.microsoft.com/office/drawing/2014/main" xmlns="" id="{D298C0EC-929B-4A34-B3EE-79D4175B549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0" name="Image 15">
          <a:extLst>
            <a:ext uri="{FF2B5EF4-FFF2-40B4-BE49-F238E27FC236}">
              <a16:creationId xmlns:a16="http://schemas.microsoft.com/office/drawing/2014/main" xmlns="" id="{C5560385-46B9-42B3-8639-216768942C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1" name="Image 160" descr="Afficher l’image source">
          <a:extLst>
            <a:ext uri="{FF2B5EF4-FFF2-40B4-BE49-F238E27FC236}">
              <a16:creationId xmlns:a16="http://schemas.microsoft.com/office/drawing/2014/main" xmlns="" id="{BD63D3FF-6749-4DFD-95AD-B93313288A6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2" name="Image 16">
          <a:extLst>
            <a:ext uri="{FF2B5EF4-FFF2-40B4-BE49-F238E27FC236}">
              <a16:creationId xmlns:a16="http://schemas.microsoft.com/office/drawing/2014/main" xmlns="" id="{A62213CF-CA58-4EC8-BABF-963999B18B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81309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3" name="Image 15">
          <a:extLst>
            <a:ext uri="{FF2B5EF4-FFF2-40B4-BE49-F238E27FC236}">
              <a16:creationId xmlns:a16="http://schemas.microsoft.com/office/drawing/2014/main" xmlns="" id="{8B1B0A98-188D-449B-B143-23EB0FC60B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4" name="Image 163" descr="Afficher l’image source">
          <a:extLst>
            <a:ext uri="{FF2B5EF4-FFF2-40B4-BE49-F238E27FC236}">
              <a16:creationId xmlns:a16="http://schemas.microsoft.com/office/drawing/2014/main" xmlns="" id="{4F7CD50C-3ED8-43F2-9768-755CFE247BC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5" name="Image 16">
          <a:extLst>
            <a:ext uri="{FF2B5EF4-FFF2-40B4-BE49-F238E27FC236}">
              <a16:creationId xmlns:a16="http://schemas.microsoft.com/office/drawing/2014/main" xmlns="" id="{6BABB437-AC94-4395-9977-65A6F8983F7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6" name="Image 15">
          <a:extLst>
            <a:ext uri="{FF2B5EF4-FFF2-40B4-BE49-F238E27FC236}">
              <a16:creationId xmlns:a16="http://schemas.microsoft.com/office/drawing/2014/main" xmlns="" id="{40C3FD11-59C7-4AB3-BD5E-7153D8FDAF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7" name="Image 166" descr="Afficher l’image source">
          <a:extLst>
            <a:ext uri="{FF2B5EF4-FFF2-40B4-BE49-F238E27FC236}">
              <a16:creationId xmlns:a16="http://schemas.microsoft.com/office/drawing/2014/main" xmlns="" id="{91E9E062-56A7-41FF-BDAF-A30164073B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8" name="Image 16">
          <a:extLst>
            <a:ext uri="{FF2B5EF4-FFF2-40B4-BE49-F238E27FC236}">
              <a16:creationId xmlns:a16="http://schemas.microsoft.com/office/drawing/2014/main" xmlns="" id="{542AA655-9615-483A-AA12-417FB675CE2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9" name="Image 15">
          <a:extLst>
            <a:ext uri="{FF2B5EF4-FFF2-40B4-BE49-F238E27FC236}">
              <a16:creationId xmlns:a16="http://schemas.microsoft.com/office/drawing/2014/main" xmlns="" id="{D3B50923-2A23-4CE9-A175-3EAE8D5BC8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0" name="Image 169" descr="Afficher l’image source">
          <a:extLst>
            <a:ext uri="{FF2B5EF4-FFF2-40B4-BE49-F238E27FC236}">
              <a16:creationId xmlns:a16="http://schemas.microsoft.com/office/drawing/2014/main" xmlns="" id="{B349258F-B398-447B-B981-F26552C50BA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1" name="Image 16">
          <a:extLst>
            <a:ext uri="{FF2B5EF4-FFF2-40B4-BE49-F238E27FC236}">
              <a16:creationId xmlns:a16="http://schemas.microsoft.com/office/drawing/2014/main" xmlns="" id="{F027DC68-793E-4600-8D63-65A824CEB81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3885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2" name="Image 297">
          <a:extLst>
            <a:ext uri="{FF2B5EF4-FFF2-40B4-BE49-F238E27FC236}">
              <a16:creationId xmlns:a16="http://schemas.microsoft.com/office/drawing/2014/main" xmlns="" id="{9D747467-2F43-48C3-9DFD-509222B05F5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B8ECACB8-73B3-42D3-8307-F43B389D359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F95FE093-A263-4D3D-9B33-BC2AC9CAED3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62FA7853-E8C6-471A-98B9-045F3D93E02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6" name="Image 297">
          <a:extLst>
            <a:ext uri="{FF2B5EF4-FFF2-40B4-BE49-F238E27FC236}">
              <a16:creationId xmlns:a16="http://schemas.microsoft.com/office/drawing/2014/main" xmlns="" id="{077F68B6-E040-4605-83E9-FDDFA7C086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8CBB759E-1ADA-4032-86CB-01E0ACA42C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13B21022-3E44-4146-8142-2160D3ABE0F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12FFE926-B5B5-40F1-998C-4928F55983E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0" name="Image 15">
          <a:extLst>
            <a:ext uri="{FF2B5EF4-FFF2-40B4-BE49-F238E27FC236}">
              <a16:creationId xmlns:a16="http://schemas.microsoft.com/office/drawing/2014/main" xmlns="" id="{279F4B07-AC33-494B-9466-39235B4CD50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1" name="Image 25">
          <a:extLst>
            <a:ext uri="{FF2B5EF4-FFF2-40B4-BE49-F238E27FC236}">
              <a16:creationId xmlns:a16="http://schemas.microsoft.com/office/drawing/2014/main" xmlns="" id="{D8E24FA0-C0E1-4791-9C11-B54082F0EF2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3014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2" name="Image 25">
          <a:extLst>
            <a:ext uri="{FF2B5EF4-FFF2-40B4-BE49-F238E27FC236}">
              <a16:creationId xmlns:a16="http://schemas.microsoft.com/office/drawing/2014/main" xmlns="" id="{D27200B0-E1EA-4AF9-9450-75CCD9BFA1D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3" name="Image 25">
          <a:extLst>
            <a:ext uri="{FF2B5EF4-FFF2-40B4-BE49-F238E27FC236}">
              <a16:creationId xmlns:a16="http://schemas.microsoft.com/office/drawing/2014/main" xmlns="" id="{17CF17C9-D9B1-45A9-B618-C2E3A2EDF74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8729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4" name="Image 25">
          <a:extLst>
            <a:ext uri="{FF2B5EF4-FFF2-40B4-BE49-F238E27FC236}">
              <a16:creationId xmlns:a16="http://schemas.microsoft.com/office/drawing/2014/main" xmlns="" id="{FE7F2352-D9A9-4FE7-97C5-799CB20193E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86868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711200</xdr:colOff>
      <xdr:row>100</xdr:row>
      <xdr:rowOff>361950</xdr:rowOff>
    </xdr:from>
    <xdr:to>
      <xdr:col>1</xdr:col>
      <xdr:colOff>2260600</xdr:colOff>
      <xdr:row>101</xdr:row>
      <xdr:rowOff>227667</xdr:rowOff>
    </xdr:to>
    <xdr:pic>
      <xdr:nvPicPr>
        <xdr:cNvPr id="185" name="Image 25">
          <a:extLst>
            <a:ext uri="{FF2B5EF4-FFF2-40B4-BE49-F238E27FC236}">
              <a16:creationId xmlns:a16="http://schemas.microsoft.com/office/drawing/2014/main" xmlns="" id="{6D4574D4-EBA1-4F7C-98F5-57D015586EE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503680" y="67235070"/>
          <a:ext cx="1549400" cy="8715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6" name="Image 185">
          <a:extLst>
            <a:ext uri="{FF2B5EF4-FFF2-40B4-BE49-F238E27FC236}">
              <a16:creationId xmlns:a16="http://schemas.microsoft.com/office/drawing/2014/main" xmlns="" id="{B8910B2D-C9D5-47B2-A9F5-A479E638A52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7" name="Image 15">
          <a:extLst>
            <a:ext uri="{FF2B5EF4-FFF2-40B4-BE49-F238E27FC236}">
              <a16:creationId xmlns:a16="http://schemas.microsoft.com/office/drawing/2014/main" xmlns="" id="{6E4B4D8A-69DC-455D-9031-A0440224F14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8" name="Image 187" descr="Afficher l’image source">
          <a:extLst>
            <a:ext uri="{FF2B5EF4-FFF2-40B4-BE49-F238E27FC236}">
              <a16:creationId xmlns:a16="http://schemas.microsoft.com/office/drawing/2014/main" xmlns="" id="{15B3A6CA-466C-41DD-8D92-05D7F46D139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89" name="Image 16">
          <a:extLst>
            <a:ext uri="{FF2B5EF4-FFF2-40B4-BE49-F238E27FC236}">
              <a16:creationId xmlns:a16="http://schemas.microsoft.com/office/drawing/2014/main" xmlns="" id="{9FF654F3-6CB0-449B-AA80-590AC62257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0" name="Image 15">
          <a:extLst>
            <a:ext uri="{FF2B5EF4-FFF2-40B4-BE49-F238E27FC236}">
              <a16:creationId xmlns:a16="http://schemas.microsoft.com/office/drawing/2014/main" xmlns="" id="{AEE2D705-9CC8-4E33-BC2A-1CD2B6791C3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1" name="Image 190" descr="Afficher l’image source">
          <a:extLst>
            <a:ext uri="{FF2B5EF4-FFF2-40B4-BE49-F238E27FC236}">
              <a16:creationId xmlns:a16="http://schemas.microsoft.com/office/drawing/2014/main" xmlns="" id="{0C1314AA-8E1A-4578-A851-C283FB56ED2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2" name="Image 16">
          <a:extLst>
            <a:ext uri="{FF2B5EF4-FFF2-40B4-BE49-F238E27FC236}">
              <a16:creationId xmlns:a16="http://schemas.microsoft.com/office/drawing/2014/main" xmlns="" id="{D8051AFB-D352-4261-8699-16778F2765D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3" name="Image 15">
          <a:extLst>
            <a:ext uri="{FF2B5EF4-FFF2-40B4-BE49-F238E27FC236}">
              <a16:creationId xmlns:a16="http://schemas.microsoft.com/office/drawing/2014/main" xmlns="" id="{EDBF5345-1F51-4EE2-918B-F9659FD383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4" name="Image 193" descr="Afficher l’image source">
          <a:extLst>
            <a:ext uri="{FF2B5EF4-FFF2-40B4-BE49-F238E27FC236}">
              <a16:creationId xmlns:a16="http://schemas.microsoft.com/office/drawing/2014/main" xmlns="" id="{C41C7EAC-F8D9-4EEE-A18A-EE9D66B360E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5" name="Image 16">
          <a:extLst>
            <a:ext uri="{FF2B5EF4-FFF2-40B4-BE49-F238E27FC236}">
              <a16:creationId xmlns:a16="http://schemas.microsoft.com/office/drawing/2014/main" xmlns="" id="{A803763D-2CB1-408F-8E00-0B2DF28B4C8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9600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6" name="Image 195">
          <a:extLst>
            <a:ext uri="{FF2B5EF4-FFF2-40B4-BE49-F238E27FC236}">
              <a16:creationId xmlns:a16="http://schemas.microsoft.com/office/drawing/2014/main" xmlns="" id="{E554FA83-B156-4A84-A180-81D8192802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7" name="Image 15">
          <a:extLst>
            <a:ext uri="{FF2B5EF4-FFF2-40B4-BE49-F238E27FC236}">
              <a16:creationId xmlns:a16="http://schemas.microsoft.com/office/drawing/2014/main" xmlns="" id="{9054CBEE-8724-4E5C-B6D0-7DC63E9D01B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8" name="Image 197" descr="Afficher l’image source">
          <a:extLst>
            <a:ext uri="{FF2B5EF4-FFF2-40B4-BE49-F238E27FC236}">
              <a16:creationId xmlns:a16="http://schemas.microsoft.com/office/drawing/2014/main" xmlns="" id="{E084B048-59D4-468D-8DA3-DA230E22550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99" name="Image 16">
          <a:extLst>
            <a:ext uri="{FF2B5EF4-FFF2-40B4-BE49-F238E27FC236}">
              <a16:creationId xmlns:a16="http://schemas.microsoft.com/office/drawing/2014/main" xmlns="" id="{652ADEB6-4C6F-4355-92A1-E21E7C84140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0" name="Image 199">
          <a:extLst>
            <a:ext uri="{FF2B5EF4-FFF2-40B4-BE49-F238E27FC236}">
              <a16:creationId xmlns:a16="http://schemas.microsoft.com/office/drawing/2014/main" xmlns="" id="{692484C5-BFAC-4F7C-98E7-93090A590B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1" name="Image 15">
          <a:extLst>
            <a:ext uri="{FF2B5EF4-FFF2-40B4-BE49-F238E27FC236}">
              <a16:creationId xmlns:a16="http://schemas.microsoft.com/office/drawing/2014/main" xmlns="" id="{21E315EC-F8F8-45B8-A777-4F41ED5AA6D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2" name="Image 16">
          <a:extLst>
            <a:ext uri="{FF2B5EF4-FFF2-40B4-BE49-F238E27FC236}">
              <a16:creationId xmlns:a16="http://schemas.microsoft.com/office/drawing/2014/main" xmlns="" id="{B0CE4559-5FE0-4D46-845F-AA56B0BEF96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3" name="Image 15">
          <a:extLst>
            <a:ext uri="{FF2B5EF4-FFF2-40B4-BE49-F238E27FC236}">
              <a16:creationId xmlns:a16="http://schemas.microsoft.com/office/drawing/2014/main" xmlns="" id="{5D88D99C-EB1F-4DED-85FF-CDA3A900C8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4" name="Image 16">
          <a:extLst>
            <a:ext uri="{FF2B5EF4-FFF2-40B4-BE49-F238E27FC236}">
              <a16:creationId xmlns:a16="http://schemas.microsoft.com/office/drawing/2014/main" xmlns="" id="{3788B79F-C2D7-4F81-BA83-87AAFC107D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8789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5" name="Image 204">
          <a:extLst>
            <a:ext uri="{FF2B5EF4-FFF2-40B4-BE49-F238E27FC236}">
              <a16:creationId xmlns:a16="http://schemas.microsoft.com/office/drawing/2014/main" xmlns="" id="{ECCAF6BA-1084-452A-9121-45B855387F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6" name="Image 15">
          <a:extLst>
            <a:ext uri="{FF2B5EF4-FFF2-40B4-BE49-F238E27FC236}">
              <a16:creationId xmlns:a16="http://schemas.microsoft.com/office/drawing/2014/main" xmlns="" id="{4A867045-D93D-408F-B3D5-616979ABA4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7" name="ZoneTexte 4">
          <a:extLst>
            <a:ext uri="{FF2B5EF4-FFF2-40B4-BE49-F238E27FC236}">
              <a16:creationId xmlns:a16="http://schemas.microsoft.com/office/drawing/2014/main" xmlns="" id="{215FADED-CC9D-4127-8D2B-220F66F8C812}"/>
            </a:ext>
          </a:extLst>
        </xdr:cNvPr>
        <xdr:cNvSpPr txBox="1"/>
      </xdr:nvSpPr>
      <xdr:spPr>
        <a:xfrm flipV="1">
          <a:off x="1167670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8" name="Image 207" descr="Afficher l’image source">
          <a:extLst>
            <a:ext uri="{FF2B5EF4-FFF2-40B4-BE49-F238E27FC236}">
              <a16:creationId xmlns:a16="http://schemas.microsoft.com/office/drawing/2014/main" xmlns="" id="{5A68D4D1-21EE-410B-80B8-7487DAEFE8C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09" name="Image 16">
          <a:extLst>
            <a:ext uri="{FF2B5EF4-FFF2-40B4-BE49-F238E27FC236}">
              <a16:creationId xmlns:a16="http://schemas.microsoft.com/office/drawing/2014/main" xmlns="" id="{F4175117-D70D-4BD6-A3CA-285589CDC7A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0" name="Image 209">
          <a:extLst>
            <a:ext uri="{FF2B5EF4-FFF2-40B4-BE49-F238E27FC236}">
              <a16:creationId xmlns:a16="http://schemas.microsoft.com/office/drawing/2014/main" xmlns="" id="{6DCA345F-869A-4C7E-B572-9DC3E45510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1" name="Image 15">
          <a:extLst>
            <a:ext uri="{FF2B5EF4-FFF2-40B4-BE49-F238E27FC236}">
              <a16:creationId xmlns:a16="http://schemas.microsoft.com/office/drawing/2014/main" xmlns="" id="{5D6FCC64-572F-485C-B350-400BC09C2E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2" name="Image 211" descr="Afficher l’image source">
          <a:extLst>
            <a:ext uri="{FF2B5EF4-FFF2-40B4-BE49-F238E27FC236}">
              <a16:creationId xmlns:a16="http://schemas.microsoft.com/office/drawing/2014/main" xmlns="" id="{F2DF1FA4-329C-465A-AF74-D3AF183D137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3" name="Image 16">
          <a:extLst>
            <a:ext uri="{FF2B5EF4-FFF2-40B4-BE49-F238E27FC236}">
              <a16:creationId xmlns:a16="http://schemas.microsoft.com/office/drawing/2014/main" xmlns="" id="{87377D04-6060-4F2E-B0F8-77277CCDD5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4" name="Image 15">
          <a:extLst>
            <a:ext uri="{FF2B5EF4-FFF2-40B4-BE49-F238E27FC236}">
              <a16:creationId xmlns:a16="http://schemas.microsoft.com/office/drawing/2014/main" xmlns="" id="{7613DBA5-0A80-4070-95BE-E0CAE5705C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5" name="Image 16">
          <a:extLst>
            <a:ext uri="{FF2B5EF4-FFF2-40B4-BE49-F238E27FC236}">
              <a16:creationId xmlns:a16="http://schemas.microsoft.com/office/drawing/2014/main" xmlns="" id="{16777D52-C114-457F-B8E8-6B3DE2C6A4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89744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6" name="Image 215" descr="Afficher l’image source">
          <a:extLst>
            <a:ext uri="{FF2B5EF4-FFF2-40B4-BE49-F238E27FC236}">
              <a16:creationId xmlns:a16="http://schemas.microsoft.com/office/drawing/2014/main" xmlns="" id="{388CABF1-D3F3-4F31-9570-42FF98484D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7" name="Image 16">
          <a:extLst>
            <a:ext uri="{FF2B5EF4-FFF2-40B4-BE49-F238E27FC236}">
              <a16:creationId xmlns:a16="http://schemas.microsoft.com/office/drawing/2014/main" xmlns="" id="{1677E261-8DA4-4B76-9FE5-E0DEA6CA764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8" name="Image 217" descr="Afficher l’image source">
          <a:extLst>
            <a:ext uri="{FF2B5EF4-FFF2-40B4-BE49-F238E27FC236}">
              <a16:creationId xmlns:a16="http://schemas.microsoft.com/office/drawing/2014/main" xmlns="" id="{878D32A2-6906-405F-9760-3E96E5B873E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19" name="Image 16">
          <a:extLst>
            <a:ext uri="{FF2B5EF4-FFF2-40B4-BE49-F238E27FC236}">
              <a16:creationId xmlns:a16="http://schemas.microsoft.com/office/drawing/2014/main" xmlns="" id="{622D1F5E-B455-4FA3-810E-C0CD1796A24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0" name="Image 16">
          <a:extLst>
            <a:ext uri="{FF2B5EF4-FFF2-40B4-BE49-F238E27FC236}">
              <a16:creationId xmlns:a16="http://schemas.microsoft.com/office/drawing/2014/main" xmlns="" id="{0B2FE828-97FD-4577-9510-33255D193C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1169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1" name="BIOE" descr="Logo AB Européen">
          <a:extLst>
            <a:ext uri="{FF2B5EF4-FFF2-40B4-BE49-F238E27FC236}">
              <a16:creationId xmlns:a16="http://schemas.microsoft.com/office/drawing/2014/main" xmlns="" id="{9DBD9357-FE96-47F9-9338-78B0BBEBE1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2" name="Image 221">
          <a:extLst>
            <a:ext uri="{FF2B5EF4-FFF2-40B4-BE49-F238E27FC236}">
              <a16:creationId xmlns:a16="http://schemas.microsoft.com/office/drawing/2014/main" xmlns="" id="{727BAD19-6547-4F56-B14F-00DC7381FC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3" name="Image 222" descr="Afficher l’image source">
          <a:extLst>
            <a:ext uri="{FF2B5EF4-FFF2-40B4-BE49-F238E27FC236}">
              <a16:creationId xmlns:a16="http://schemas.microsoft.com/office/drawing/2014/main" xmlns="" id="{F13F7125-D81B-4F7F-BF9D-6934D9862A8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4" name="ZoneTexte 4">
          <a:extLst>
            <a:ext uri="{FF2B5EF4-FFF2-40B4-BE49-F238E27FC236}">
              <a16:creationId xmlns:a16="http://schemas.microsoft.com/office/drawing/2014/main" xmlns="" id="{7A0E948D-DEAA-45BA-A911-F2206A874284}"/>
            </a:ext>
          </a:extLst>
        </xdr:cNvPr>
        <xdr:cNvSpPr txBox="1"/>
      </xdr:nvSpPr>
      <xdr:spPr>
        <a:xfrm>
          <a:off x="855726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5" name="ZoneTexte 4">
          <a:extLst>
            <a:ext uri="{FF2B5EF4-FFF2-40B4-BE49-F238E27FC236}">
              <a16:creationId xmlns:a16="http://schemas.microsoft.com/office/drawing/2014/main" xmlns="" id="{8F79AABF-3337-40DA-8DE2-0CFDB0C1C99E}"/>
            </a:ext>
          </a:extLst>
        </xdr:cNvPr>
        <xdr:cNvSpPr txBox="1"/>
      </xdr:nvSpPr>
      <xdr:spPr>
        <a:xfrm>
          <a:off x="1490027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6" name="Image 15">
          <a:extLst>
            <a:ext uri="{FF2B5EF4-FFF2-40B4-BE49-F238E27FC236}">
              <a16:creationId xmlns:a16="http://schemas.microsoft.com/office/drawing/2014/main" xmlns="" id="{07852524-11F2-4182-8400-3E0B45209B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7" name="ZoneTexte 4">
          <a:extLst>
            <a:ext uri="{FF2B5EF4-FFF2-40B4-BE49-F238E27FC236}">
              <a16:creationId xmlns:a16="http://schemas.microsoft.com/office/drawing/2014/main" xmlns="" id="{E39D8C4E-1580-4421-8B9D-14B85C5A9548}"/>
            </a:ext>
          </a:extLst>
        </xdr:cNvPr>
        <xdr:cNvSpPr txBox="1"/>
      </xdr:nvSpPr>
      <xdr:spPr>
        <a:xfrm>
          <a:off x="1167670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8" name="Image 286">
          <a:extLst>
            <a:ext uri="{FF2B5EF4-FFF2-40B4-BE49-F238E27FC236}">
              <a16:creationId xmlns:a16="http://schemas.microsoft.com/office/drawing/2014/main" xmlns="" id="{11970A2F-5C05-478F-917C-CA53EE784BF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29" name="ZoneTexte 4">
          <a:extLst>
            <a:ext uri="{FF2B5EF4-FFF2-40B4-BE49-F238E27FC236}">
              <a16:creationId xmlns:a16="http://schemas.microsoft.com/office/drawing/2014/main" xmlns="" id="{6206FA98-6097-42CD-B389-3E04CB515281}"/>
            </a:ext>
          </a:extLst>
        </xdr:cNvPr>
        <xdr:cNvSpPr txBox="1"/>
      </xdr:nvSpPr>
      <xdr:spPr>
        <a:xfrm>
          <a:off x="1158144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0" name="Image 229" descr="Afficher l’image source">
          <a:extLst>
            <a:ext uri="{FF2B5EF4-FFF2-40B4-BE49-F238E27FC236}">
              <a16:creationId xmlns:a16="http://schemas.microsoft.com/office/drawing/2014/main" xmlns="" id="{33630E54-4030-4B70-AEED-FA5628B7C96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1" name="ZoneTexte 4">
          <a:extLst>
            <a:ext uri="{FF2B5EF4-FFF2-40B4-BE49-F238E27FC236}">
              <a16:creationId xmlns:a16="http://schemas.microsoft.com/office/drawing/2014/main" xmlns="" id="{7ED5A1C0-B720-4052-BCC6-DE70A7BF898E}"/>
            </a:ext>
          </a:extLst>
        </xdr:cNvPr>
        <xdr:cNvSpPr txBox="1"/>
      </xdr:nvSpPr>
      <xdr:spPr>
        <a:xfrm>
          <a:off x="1493996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2" name="ZoneTexte 4">
          <a:extLst>
            <a:ext uri="{FF2B5EF4-FFF2-40B4-BE49-F238E27FC236}">
              <a16:creationId xmlns:a16="http://schemas.microsoft.com/office/drawing/2014/main" xmlns="" id="{7EE948EE-A23B-4EE2-80C3-DB09A8976024}"/>
            </a:ext>
          </a:extLst>
        </xdr:cNvPr>
        <xdr:cNvSpPr txBox="1"/>
      </xdr:nvSpPr>
      <xdr:spPr>
        <a:xfrm>
          <a:off x="836677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3" name="Image 16">
          <a:extLst>
            <a:ext uri="{FF2B5EF4-FFF2-40B4-BE49-F238E27FC236}">
              <a16:creationId xmlns:a16="http://schemas.microsoft.com/office/drawing/2014/main" xmlns="" id="{E4E0F056-090D-4600-8700-2FB5FB5EA20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4" name="Image 233">
          <a:extLst>
            <a:ext uri="{FF2B5EF4-FFF2-40B4-BE49-F238E27FC236}">
              <a16:creationId xmlns:a16="http://schemas.microsoft.com/office/drawing/2014/main" xmlns="" id="{13F4627B-4265-4FB6-B96D-BBF47AC7CB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5" name="Image 234" descr="Afficher l’image source">
          <a:extLst>
            <a:ext uri="{FF2B5EF4-FFF2-40B4-BE49-F238E27FC236}">
              <a16:creationId xmlns:a16="http://schemas.microsoft.com/office/drawing/2014/main" xmlns="" id="{7D818AF0-F0CA-424D-A03E-1DEFDD7C42D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6" name="Image 15">
          <a:extLst>
            <a:ext uri="{FF2B5EF4-FFF2-40B4-BE49-F238E27FC236}">
              <a16:creationId xmlns:a16="http://schemas.microsoft.com/office/drawing/2014/main" xmlns="" id="{E5C0E81E-B9BF-465E-9343-2655F122FA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7" name="Image 236" descr="Afficher l’image source">
          <a:extLst>
            <a:ext uri="{FF2B5EF4-FFF2-40B4-BE49-F238E27FC236}">
              <a16:creationId xmlns:a16="http://schemas.microsoft.com/office/drawing/2014/main" xmlns="" id="{7B704AE0-0477-40D9-B91D-012A55FA286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8" name="Image 16">
          <a:extLst>
            <a:ext uri="{FF2B5EF4-FFF2-40B4-BE49-F238E27FC236}">
              <a16:creationId xmlns:a16="http://schemas.microsoft.com/office/drawing/2014/main" xmlns="" id="{A04099D9-437E-45AF-A1AC-D738943F82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39" name="Image 15">
          <a:extLst>
            <a:ext uri="{FF2B5EF4-FFF2-40B4-BE49-F238E27FC236}">
              <a16:creationId xmlns:a16="http://schemas.microsoft.com/office/drawing/2014/main" xmlns="" id="{6A206CE6-A74D-4A67-9745-12AB754FB9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0" name="Image 239" descr="Afficher l’image source">
          <a:extLst>
            <a:ext uri="{FF2B5EF4-FFF2-40B4-BE49-F238E27FC236}">
              <a16:creationId xmlns:a16="http://schemas.microsoft.com/office/drawing/2014/main" xmlns="" id="{1D3C1023-1BEA-428C-8560-482288AA54A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1" name="Image 16">
          <a:extLst>
            <a:ext uri="{FF2B5EF4-FFF2-40B4-BE49-F238E27FC236}">
              <a16:creationId xmlns:a16="http://schemas.microsoft.com/office/drawing/2014/main" xmlns="" id="{695CF25D-C808-41C2-AD0B-411CC6CD187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2" name="Image 15">
          <a:extLst>
            <a:ext uri="{FF2B5EF4-FFF2-40B4-BE49-F238E27FC236}">
              <a16:creationId xmlns:a16="http://schemas.microsoft.com/office/drawing/2014/main" xmlns="" id="{0DF5B4E3-1BAC-4EAF-BA42-B9589E46EC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3" name="Image 16">
          <a:extLst>
            <a:ext uri="{FF2B5EF4-FFF2-40B4-BE49-F238E27FC236}">
              <a16:creationId xmlns:a16="http://schemas.microsoft.com/office/drawing/2014/main" xmlns="" id="{7401B48F-17BF-421A-85FE-54155964D87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7978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4" name="BIOE" descr="Logo AB Européen">
          <a:extLst>
            <a:ext uri="{FF2B5EF4-FFF2-40B4-BE49-F238E27FC236}">
              <a16:creationId xmlns:a16="http://schemas.microsoft.com/office/drawing/2014/main" xmlns="" id="{386093B5-41FF-4658-880B-6DBBDA4536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5" name="Image 244">
          <a:extLst>
            <a:ext uri="{FF2B5EF4-FFF2-40B4-BE49-F238E27FC236}">
              <a16:creationId xmlns:a16="http://schemas.microsoft.com/office/drawing/2014/main" xmlns="" id="{F12CF15F-F4D2-4F1D-B1C1-0D3DAE8ACA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6" name="Image 245" descr="Afficher l’image source">
          <a:extLst>
            <a:ext uri="{FF2B5EF4-FFF2-40B4-BE49-F238E27FC236}">
              <a16:creationId xmlns:a16="http://schemas.microsoft.com/office/drawing/2014/main" xmlns="" id="{CED36EA0-C387-44EF-8FB0-661A8CF848B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7" name="ZoneTexte 4">
          <a:extLst>
            <a:ext uri="{FF2B5EF4-FFF2-40B4-BE49-F238E27FC236}">
              <a16:creationId xmlns:a16="http://schemas.microsoft.com/office/drawing/2014/main" xmlns="" id="{F291382F-93D4-4D57-A2E4-9DBCFBAF4850}"/>
            </a:ext>
          </a:extLst>
        </xdr:cNvPr>
        <xdr:cNvSpPr txBox="1"/>
      </xdr:nvSpPr>
      <xdr:spPr>
        <a:xfrm>
          <a:off x="855726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8" name="ZoneTexte 4">
          <a:extLst>
            <a:ext uri="{FF2B5EF4-FFF2-40B4-BE49-F238E27FC236}">
              <a16:creationId xmlns:a16="http://schemas.microsoft.com/office/drawing/2014/main" xmlns="" id="{EBCBE340-5418-41BF-981D-7BB7FCCBA47D}"/>
            </a:ext>
          </a:extLst>
        </xdr:cNvPr>
        <xdr:cNvSpPr txBox="1"/>
      </xdr:nvSpPr>
      <xdr:spPr>
        <a:xfrm>
          <a:off x="1490027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49" name="Image 15">
          <a:extLst>
            <a:ext uri="{FF2B5EF4-FFF2-40B4-BE49-F238E27FC236}">
              <a16:creationId xmlns:a16="http://schemas.microsoft.com/office/drawing/2014/main" xmlns="" id="{D2788C6F-3987-4E3E-AABE-DC704FA009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0" name="ZoneTexte 4">
          <a:extLst>
            <a:ext uri="{FF2B5EF4-FFF2-40B4-BE49-F238E27FC236}">
              <a16:creationId xmlns:a16="http://schemas.microsoft.com/office/drawing/2014/main" xmlns="" id="{585333A1-EFA3-435D-A4C7-47B0198CEFDF}"/>
            </a:ext>
          </a:extLst>
        </xdr:cNvPr>
        <xdr:cNvSpPr txBox="1"/>
      </xdr:nvSpPr>
      <xdr:spPr>
        <a:xfrm>
          <a:off x="1167670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1" name="Image 286">
          <a:extLst>
            <a:ext uri="{FF2B5EF4-FFF2-40B4-BE49-F238E27FC236}">
              <a16:creationId xmlns:a16="http://schemas.microsoft.com/office/drawing/2014/main" xmlns="" id="{F904DF99-A66B-4E3D-9616-20ADA500AC0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2" name="ZoneTexte 4">
          <a:extLst>
            <a:ext uri="{FF2B5EF4-FFF2-40B4-BE49-F238E27FC236}">
              <a16:creationId xmlns:a16="http://schemas.microsoft.com/office/drawing/2014/main" xmlns="" id="{6820A27A-20B0-4024-B649-5DA4C70CDD4A}"/>
            </a:ext>
          </a:extLst>
        </xdr:cNvPr>
        <xdr:cNvSpPr txBox="1"/>
      </xdr:nvSpPr>
      <xdr:spPr>
        <a:xfrm>
          <a:off x="1158144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3" name="Image 252" descr="Afficher l’image source">
          <a:extLst>
            <a:ext uri="{FF2B5EF4-FFF2-40B4-BE49-F238E27FC236}">
              <a16:creationId xmlns:a16="http://schemas.microsoft.com/office/drawing/2014/main" xmlns="" id="{A1AE767B-47E5-44EE-A557-845788F0F48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4" name="ZoneTexte 4">
          <a:extLst>
            <a:ext uri="{FF2B5EF4-FFF2-40B4-BE49-F238E27FC236}">
              <a16:creationId xmlns:a16="http://schemas.microsoft.com/office/drawing/2014/main" xmlns="" id="{5DE1ADFB-561D-476F-ACF9-05E9DFC43FA0}"/>
            </a:ext>
          </a:extLst>
        </xdr:cNvPr>
        <xdr:cNvSpPr txBox="1"/>
      </xdr:nvSpPr>
      <xdr:spPr>
        <a:xfrm>
          <a:off x="1493996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5" name="ZoneTexte 4">
          <a:extLst>
            <a:ext uri="{FF2B5EF4-FFF2-40B4-BE49-F238E27FC236}">
              <a16:creationId xmlns:a16="http://schemas.microsoft.com/office/drawing/2014/main" xmlns="" id="{A363C85E-7CBE-4998-8503-A74828892D30}"/>
            </a:ext>
          </a:extLst>
        </xdr:cNvPr>
        <xdr:cNvSpPr txBox="1"/>
      </xdr:nvSpPr>
      <xdr:spPr>
        <a:xfrm>
          <a:off x="836677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6" name="Image 16">
          <a:extLst>
            <a:ext uri="{FF2B5EF4-FFF2-40B4-BE49-F238E27FC236}">
              <a16:creationId xmlns:a16="http://schemas.microsoft.com/office/drawing/2014/main" xmlns="" id="{28C23968-D7D7-40CB-95AD-768F2D6E44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7" name="Image 256">
          <a:extLst>
            <a:ext uri="{FF2B5EF4-FFF2-40B4-BE49-F238E27FC236}">
              <a16:creationId xmlns:a16="http://schemas.microsoft.com/office/drawing/2014/main" xmlns="" id="{77C5CCD8-90E4-4D63-A3EC-50B901DE61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8" name="Image 257" descr="Afficher l’image source">
          <a:extLst>
            <a:ext uri="{FF2B5EF4-FFF2-40B4-BE49-F238E27FC236}">
              <a16:creationId xmlns:a16="http://schemas.microsoft.com/office/drawing/2014/main" xmlns="" id="{9F751DBF-AFBB-4277-92D3-B5D07D4BEED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59" name="Image 15">
          <a:extLst>
            <a:ext uri="{FF2B5EF4-FFF2-40B4-BE49-F238E27FC236}">
              <a16:creationId xmlns:a16="http://schemas.microsoft.com/office/drawing/2014/main" xmlns="" id="{47CEDB8D-07DC-4320-A25F-1F1D45A1F2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0" name="Image 259" descr="Afficher l’image source">
          <a:extLst>
            <a:ext uri="{FF2B5EF4-FFF2-40B4-BE49-F238E27FC236}">
              <a16:creationId xmlns:a16="http://schemas.microsoft.com/office/drawing/2014/main" xmlns="" id="{68C97BC9-DF61-49C2-AE50-8817F303E3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1" name="Image 16">
          <a:extLst>
            <a:ext uri="{FF2B5EF4-FFF2-40B4-BE49-F238E27FC236}">
              <a16:creationId xmlns:a16="http://schemas.microsoft.com/office/drawing/2014/main" xmlns="" id="{ADD847CC-1D0A-41CC-9B41-C905D8B47B4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2" name="Image 15">
          <a:extLst>
            <a:ext uri="{FF2B5EF4-FFF2-40B4-BE49-F238E27FC236}">
              <a16:creationId xmlns:a16="http://schemas.microsoft.com/office/drawing/2014/main" xmlns="" id="{DB5D245B-B83B-47AB-ACE6-F8FB5A7607E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3" name="Image 262" descr="Afficher l’image source">
          <a:extLst>
            <a:ext uri="{FF2B5EF4-FFF2-40B4-BE49-F238E27FC236}">
              <a16:creationId xmlns:a16="http://schemas.microsoft.com/office/drawing/2014/main" xmlns="" id="{AFD4FBBD-BC7F-4CDA-8429-E16F3DA313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4" name="Image 16">
          <a:extLst>
            <a:ext uri="{FF2B5EF4-FFF2-40B4-BE49-F238E27FC236}">
              <a16:creationId xmlns:a16="http://schemas.microsoft.com/office/drawing/2014/main" xmlns="" id="{978F133A-E157-419F-89F1-8B172212289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5" name="Image 15">
          <a:extLst>
            <a:ext uri="{FF2B5EF4-FFF2-40B4-BE49-F238E27FC236}">
              <a16:creationId xmlns:a16="http://schemas.microsoft.com/office/drawing/2014/main" xmlns="" id="{AB8AA939-7464-4050-A168-E9569FFF04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6" name="Image 265" descr="Afficher l’image source">
          <a:extLst>
            <a:ext uri="{FF2B5EF4-FFF2-40B4-BE49-F238E27FC236}">
              <a16:creationId xmlns:a16="http://schemas.microsoft.com/office/drawing/2014/main" xmlns="" id="{DD00FF54-C13B-4CED-9336-10F70CA18E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7" name="Image 16">
          <a:extLst>
            <a:ext uri="{FF2B5EF4-FFF2-40B4-BE49-F238E27FC236}">
              <a16:creationId xmlns:a16="http://schemas.microsoft.com/office/drawing/2014/main" xmlns="" id="{FC16280F-3010-4B6D-A482-AECA1DCCFBC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79404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8" name="Image 267">
          <a:extLst>
            <a:ext uri="{FF2B5EF4-FFF2-40B4-BE49-F238E27FC236}">
              <a16:creationId xmlns:a16="http://schemas.microsoft.com/office/drawing/2014/main" xmlns="" id="{E38D9306-8122-4E37-9B1E-E847F2225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69" name="Image 268">
          <a:extLst>
            <a:ext uri="{FF2B5EF4-FFF2-40B4-BE49-F238E27FC236}">
              <a16:creationId xmlns:a16="http://schemas.microsoft.com/office/drawing/2014/main" xmlns="" id="{21DEDD14-3BBB-4DD0-82B8-EC802769A7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0" name="Image 269">
          <a:extLst>
            <a:ext uri="{FF2B5EF4-FFF2-40B4-BE49-F238E27FC236}">
              <a16:creationId xmlns:a16="http://schemas.microsoft.com/office/drawing/2014/main" xmlns="" id="{79F77538-B12B-472A-B2DD-68AD5369EE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1" name="Image 270">
          <a:extLst>
            <a:ext uri="{FF2B5EF4-FFF2-40B4-BE49-F238E27FC236}">
              <a16:creationId xmlns:a16="http://schemas.microsoft.com/office/drawing/2014/main" xmlns="" id="{4AEBB85A-F52E-4996-9DE0-2DA530E707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2" name="Image 271">
          <a:extLst>
            <a:ext uri="{FF2B5EF4-FFF2-40B4-BE49-F238E27FC236}">
              <a16:creationId xmlns:a16="http://schemas.microsoft.com/office/drawing/2014/main" xmlns="" id="{A4471E88-A0FC-4942-9645-7674CAAA015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3" name="Image 272">
          <a:extLst>
            <a:ext uri="{FF2B5EF4-FFF2-40B4-BE49-F238E27FC236}">
              <a16:creationId xmlns:a16="http://schemas.microsoft.com/office/drawing/2014/main" xmlns="" id="{E90105D4-5A41-49EE-B2A5-AA6CE4C1CB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4" name="Image 273">
          <a:extLst>
            <a:ext uri="{FF2B5EF4-FFF2-40B4-BE49-F238E27FC236}">
              <a16:creationId xmlns:a16="http://schemas.microsoft.com/office/drawing/2014/main" xmlns="" id="{0F44E372-3DFD-4460-A242-435A0A9662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5" name="Image 274">
          <a:extLst>
            <a:ext uri="{FF2B5EF4-FFF2-40B4-BE49-F238E27FC236}">
              <a16:creationId xmlns:a16="http://schemas.microsoft.com/office/drawing/2014/main" xmlns="" id="{DF345472-4BCE-4689-B439-0D53F389C5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6" name="Image 275">
          <a:extLst>
            <a:ext uri="{FF2B5EF4-FFF2-40B4-BE49-F238E27FC236}">
              <a16:creationId xmlns:a16="http://schemas.microsoft.com/office/drawing/2014/main" xmlns="" id="{0751B396-EFA6-400F-9CB1-7A2A1C3EAE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7" name="Image 276">
          <a:extLst>
            <a:ext uri="{FF2B5EF4-FFF2-40B4-BE49-F238E27FC236}">
              <a16:creationId xmlns:a16="http://schemas.microsoft.com/office/drawing/2014/main" xmlns="" id="{A4170154-010B-488B-9EEB-8183C10BD9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8" name="Image 277">
          <a:extLst>
            <a:ext uri="{FF2B5EF4-FFF2-40B4-BE49-F238E27FC236}">
              <a16:creationId xmlns:a16="http://schemas.microsoft.com/office/drawing/2014/main" xmlns="" id="{A0888D49-97AD-4F24-B33D-C85962A4EE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79" name="Image 278">
          <a:extLst>
            <a:ext uri="{FF2B5EF4-FFF2-40B4-BE49-F238E27FC236}">
              <a16:creationId xmlns:a16="http://schemas.microsoft.com/office/drawing/2014/main" xmlns="" id="{4CC7E498-B091-416A-9592-9DBB4EF00F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0" name="Image 279">
          <a:extLst>
            <a:ext uri="{FF2B5EF4-FFF2-40B4-BE49-F238E27FC236}">
              <a16:creationId xmlns:a16="http://schemas.microsoft.com/office/drawing/2014/main" xmlns="" id="{648E11A6-5E3E-42BF-8340-A75F5710F1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1" name="Image 280">
          <a:extLst>
            <a:ext uri="{FF2B5EF4-FFF2-40B4-BE49-F238E27FC236}">
              <a16:creationId xmlns:a16="http://schemas.microsoft.com/office/drawing/2014/main" xmlns="" id="{954AB846-B3B1-4F62-9179-D794AF5655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2" name="Image 281">
          <a:extLst>
            <a:ext uri="{FF2B5EF4-FFF2-40B4-BE49-F238E27FC236}">
              <a16:creationId xmlns:a16="http://schemas.microsoft.com/office/drawing/2014/main" xmlns="" id="{90C4DE5C-9F57-4844-AE01-F6C1977C98D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3" name="Image 282">
          <a:extLst>
            <a:ext uri="{FF2B5EF4-FFF2-40B4-BE49-F238E27FC236}">
              <a16:creationId xmlns:a16="http://schemas.microsoft.com/office/drawing/2014/main" xmlns="" id="{A115686C-C6E0-4902-BA98-8E12C55762B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4" name="Image 283">
          <a:extLst>
            <a:ext uri="{FF2B5EF4-FFF2-40B4-BE49-F238E27FC236}">
              <a16:creationId xmlns:a16="http://schemas.microsoft.com/office/drawing/2014/main" xmlns="" id="{9C481642-1FB8-485C-AED7-23B5833EE6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5" name="Image 284">
          <a:extLst>
            <a:ext uri="{FF2B5EF4-FFF2-40B4-BE49-F238E27FC236}">
              <a16:creationId xmlns:a16="http://schemas.microsoft.com/office/drawing/2014/main" xmlns="" id="{D3C0D3F5-28BB-4B72-BB80-A632C341FA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6" name="Image 285">
          <a:extLst>
            <a:ext uri="{FF2B5EF4-FFF2-40B4-BE49-F238E27FC236}">
              <a16:creationId xmlns:a16="http://schemas.microsoft.com/office/drawing/2014/main" xmlns="" id="{4BEC9842-79EB-443C-BE87-6DFE19089E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7" name="Image 286">
          <a:extLst>
            <a:ext uri="{FF2B5EF4-FFF2-40B4-BE49-F238E27FC236}">
              <a16:creationId xmlns:a16="http://schemas.microsoft.com/office/drawing/2014/main" xmlns="" id="{764AEDDA-FAC6-46C3-ADC2-69A82831B5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8" name="Image 287">
          <a:extLst>
            <a:ext uri="{FF2B5EF4-FFF2-40B4-BE49-F238E27FC236}">
              <a16:creationId xmlns:a16="http://schemas.microsoft.com/office/drawing/2014/main" xmlns="" id="{FF310A38-E4B6-4C50-9A99-F97FA20802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89" name="BIOE" descr="Logo AB Européen">
          <a:extLst>
            <a:ext uri="{FF2B5EF4-FFF2-40B4-BE49-F238E27FC236}">
              <a16:creationId xmlns:a16="http://schemas.microsoft.com/office/drawing/2014/main" xmlns="" id="{DF3A76E2-A19F-4A66-9DCA-5AF2041658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0" name="Image 289">
          <a:extLst>
            <a:ext uri="{FF2B5EF4-FFF2-40B4-BE49-F238E27FC236}">
              <a16:creationId xmlns:a16="http://schemas.microsoft.com/office/drawing/2014/main" xmlns="" id="{7E2387EE-C4B9-43D9-9B61-8DA833924B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1" name="Image 290" descr="Afficher l’image source">
          <a:extLst>
            <a:ext uri="{FF2B5EF4-FFF2-40B4-BE49-F238E27FC236}">
              <a16:creationId xmlns:a16="http://schemas.microsoft.com/office/drawing/2014/main" xmlns="" id="{0BAAA83A-60D1-4BF8-BC5E-1E59FD17400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2" name="ZoneTexte 4">
          <a:extLst>
            <a:ext uri="{FF2B5EF4-FFF2-40B4-BE49-F238E27FC236}">
              <a16:creationId xmlns:a16="http://schemas.microsoft.com/office/drawing/2014/main" xmlns="" id="{77FE8FE6-E09B-41F5-BF3A-1B4822111961}"/>
            </a:ext>
          </a:extLst>
        </xdr:cNvPr>
        <xdr:cNvSpPr txBox="1"/>
      </xdr:nvSpPr>
      <xdr:spPr>
        <a:xfrm>
          <a:off x="855726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3" name="ZoneTexte 4">
          <a:extLst>
            <a:ext uri="{FF2B5EF4-FFF2-40B4-BE49-F238E27FC236}">
              <a16:creationId xmlns:a16="http://schemas.microsoft.com/office/drawing/2014/main" xmlns="" id="{DA9589C7-1F27-4C4B-8C33-4515E2BCF4EA}"/>
            </a:ext>
          </a:extLst>
        </xdr:cNvPr>
        <xdr:cNvSpPr txBox="1"/>
      </xdr:nvSpPr>
      <xdr:spPr>
        <a:xfrm>
          <a:off x="1490027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4" name="Image 15">
          <a:extLst>
            <a:ext uri="{FF2B5EF4-FFF2-40B4-BE49-F238E27FC236}">
              <a16:creationId xmlns:a16="http://schemas.microsoft.com/office/drawing/2014/main" xmlns="" id="{36C05E87-4936-49B6-A680-F7A418E4A7A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5" name="ZoneTexte 4">
          <a:extLst>
            <a:ext uri="{FF2B5EF4-FFF2-40B4-BE49-F238E27FC236}">
              <a16:creationId xmlns:a16="http://schemas.microsoft.com/office/drawing/2014/main" xmlns="" id="{C05119E4-23E2-4056-9B8D-F9A5419F45FD}"/>
            </a:ext>
          </a:extLst>
        </xdr:cNvPr>
        <xdr:cNvSpPr txBox="1"/>
      </xdr:nvSpPr>
      <xdr:spPr>
        <a:xfrm>
          <a:off x="1167670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6" name="Image 286">
          <a:extLst>
            <a:ext uri="{FF2B5EF4-FFF2-40B4-BE49-F238E27FC236}">
              <a16:creationId xmlns:a16="http://schemas.microsoft.com/office/drawing/2014/main" xmlns="" id="{0E6FAA2C-7C23-4512-8235-58D8FE380A6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7" name="ZoneTexte 4">
          <a:extLst>
            <a:ext uri="{FF2B5EF4-FFF2-40B4-BE49-F238E27FC236}">
              <a16:creationId xmlns:a16="http://schemas.microsoft.com/office/drawing/2014/main" xmlns="" id="{5D9A953B-5084-4C8A-B439-55DEA25AE043}"/>
            </a:ext>
          </a:extLst>
        </xdr:cNvPr>
        <xdr:cNvSpPr txBox="1"/>
      </xdr:nvSpPr>
      <xdr:spPr>
        <a:xfrm>
          <a:off x="1158144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8" name="Image 297" descr="Afficher l’image source">
          <a:extLst>
            <a:ext uri="{FF2B5EF4-FFF2-40B4-BE49-F238E27FC236}">
              <a16:creationId xmlns:a16="http://schemas.microsoft.com/office/drawing/2014/main" xmlns="" id="{7F7625D6-2F03-4761-85FA-6EB539853F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299" name="ZoneTexte 4">
          <a:extLst>
            <a:ext uri="{FF2B5EF4-FFF2-40B4-BE49-F238E27FC236}">
              <a16:creationId xmlns:a16="http://schemas.microsoft.com/office/drawing/2014/main" xmlns="" id="{23047F4C-D751-4FF1-8A92-243C2BBC9D9F}"/>
            </a:ext>
          </a:extLst>
        </xdr:cNvPr>
        <xdr:cNvSpPr txBox="1"/>
      </xdr:nvSpPr>
      <xdr:spPr>
        <a:xfrm>
          <a:off x="1493996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0" name="ZoneTexte 4">
          <a:extLst>
            <a:ext uri="{FF2B5EF4-FFF2-40B4-BE49-F238E27FC236}">
              <a16:creationId xmlns:a16="http://schemas.microsoft.com/office/drawing/2014/main" xmlns="" id="{B73B8CCE-2C5F-4C06-A63F-6108C7116036}"/>
            </a:ext>
          </a:extLst>
        </xdr:cNvPr>
        <xdr:cNvSpPr txBox="1"/>
      </xdr:nvSpPr>
      <xdr:spPr>
        <a:xfrm>
          <a:off x="836677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1" name="Image 16">
          <a:extLst>
            <a:ext uri="{FF2B5EF4-FFF2-40B4-BE49-F238E27FC236}">
              <a16:creationId xmlns:a16="http://schemas.microsoft.com/office/drawing/2014/main" xmlns="" id="{1C3B1385-70EB-4956-81AA-27E3F4037CB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2" name="Image 301">
          <a:extLst>
            <a:ext uri="{FF2B5EF4-FFF2-40B4-BE49-F238E27FC236}">
              <a16:creationId xmlns:a16="http://schemas.microsoft.com/office/drawing/2014/main" xmlns="" id="{30EC1E87-C122-4425-A09E-70D3AFBC8F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3" name="Image 302" descr="Afficher l’image source">
          <a:extLst>
            <a:ext uri="{FF2B5EF4-FFF2-40B4-BE49-F238E27FC236}">
              <a16:creationId xmlns:a16="http://schemas.microsoft.com/office/drawing/2014/main" xmlns="" id="{FD4D9EF3-5416-408C-A5E3-ABE76C52D66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4" name="Image 15">
          <a:extLst>
            <a:ext uri="{FF2B5EF4-FFF2-40B4-BE49-F238E27FC236}">
              <a16:creationId xmlns:a16="http://schemas.microsoft.com/office/drawing/2014/main" xmlns="" id="{0990AAF1-8F9F-457B-9DD6-F22DB1B9658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5" name="Image 304" descr="Afficher l’image source">
          <a:extLst>
            <a:ext uri="{FF2B5EF4-FFF2-40B4-BE49-F238E27FC236}">
              <a16:creationId xmlns:a16="http://schemas.microsoft.com/office/drawing/2014/main" xmlns="" id="{6D32555D-8696-49DD-8C10-EE7972913F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6" name="Image 16">
          <a:extLst>
            <a:ext uri="{FF2B5EF4-FFF2-40B4-BE49-F238E27FC236}">
              <a16:creationId xmlns:a16="http://schemas.microsoft.com/office/drawing/2014/main" xmlns="" id="{BC1F0D4C-8DB6-43D7-B961-240AE38DE34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7" name="Image 15">
          <a:extLst>
            <a:ext uri="{FF2B5EF4-FFF2-40B4-BE49-F238E27FC236}">
              <a16:creationId xmlns:a16="http://schemas.microsoft.com/office/drawing/2014/main" xmlns="" id="{DA918738-6303-4C14-B5D1-966A9D087E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8" name="Image 307" descr="Afficher l’image source">
          <a:extLst>
            <a:ext uri="{FF2B5EF4-FFF2-40B4-BE49-F238E27FC236}">
              <a16:creationId xmlns:a16="http://schemas.microsoft.com/office/drawing/2014/main" xmlns="" id="{30BD1926-F57C-41BD-8CFD-DFBF92A117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09" name="Image 16">
          <a:extLst>
            <a:ext uri="{FF2B5EF4-FFF2-40B4-BE49-F238E27FC236}">
              <a16:creationId xmlns:a16="http://schemas.microsoft.com/office/drawing/2014/main" xmlns="" id="{53B5315C-9CC4-4FE8-A07B-088DCF5E9C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0" name="Image 15">
          <a:extLst>
            <a:ext uri="{FF2B5EF4-FFF2-40B4-BE49-F238E27FC236}">
              <a16:creationId xmlns:a16="http://schemas.microsoft.com/office/drawing/2014/main" xmlns="" id="{244F1738-C251-4630-8FA2-B0A7B4AEAB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1" name="Image 310" descr="Afficher l’image source">
          <a:extLst>
            <a:ext uri="{FF2B5EF4-FFF2-40B4-BE49-F238E27FC236}">
              <a16:creationId xmlns:a16="http://schemas.microsoft.com/office/drawing/2014/main" xmlns="" id="{2F9B3B7B-85A0-4F54-B422-7CB3E45C5E1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2" name="Image 16">
          <a:extLst>
            <a:ext uri="{FF2B5EF4-FFF2-40B4-BE49-F238E27FC236}">
              <a16:creationId xmlns:a16="http://schemas.microsoft.com/office/drawing/2014/main" xmlns="" id="{931BF57A-47A1-4822-9C4B-22DCEAD1592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1980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3" name="Image 312">
          <a:extLst>
            <a:ext uri="{FF2B5EF4-FFF2-40B4-BE49-F238E27FC236}">
              <a16:creationId xmlns:a16="http://schemas.microsoft.com/office/drawing/2014/main" xmlns="" id="{D4E05E74-61A3-4585-A67B-7D1ECC951737}"/>
            </a:ext>
          </a:extLst>
        </xdr:cNvPr>
        <xdr:cNvPicPr>
          <a:picLocks noChangeAspect="1"/>
        </xdr:cNvPicPr>
      </xdr:nvPicPr>
      <xdr:blipFill>
        <a:blip xmlns:r="http://schemas.openxmlformats.org/officeDocument/2006/relationships" r:embed="rId17" cstate="print"/>
        <a:stretch>
          <a:fillRect/>
        </a:stretch>
      </xdr:blipFill>
      <xdr:spPr>
        <a:xfrm>
          <a:off x="16379190" y="11357610"/>
          <a:ext cx="914400" cy="608491"/>
        </a:xfrm>
        <a:prstGeom prst="rect">
          <a:avLst/>
        </a:prstGeom>
      </xdr:spPr>
    </xdr:pic>
    <xdr:clientData/>
  </xdr:twoCellAnchor>
  <xdr:twoCellAnchor editAs="oneCell">
    <xdr:from>
      <xdr:col>3</xdr:col>
      <xdr:colOff>133350</xdr:colOff>
      <xdr:row>31</xdr:row>
      <xdr:rowOff>171450</xdr:rowOff>
    </xdr:from>
    <xdr:to>
      <xdr:col>3</xdr:col>
      <xdr:colOff>847360</xdr:colOff>
      <xdr:row>31</xdr:row>
      <xdr:rowOff>646591</xdr:rowOff>
    </xdr:to>
    <xdr:pic>
      <xdr:nvPicPr>
        <xdr:cNvPr id="314" name="Image 313">
          <a:extLst>
            <a:ext uri="{FF2B5EF4-FFF2-40B4-BE49-F238E27FC236}">
              <a16:creationId xmlns:a16="http://schemas.microsoft.com/office/drawing/2014/main" xmlns="" id="{0CF83E6F-EF1F-4B60-8404-4A26CD517E59}"/>
            </a:ext>
          </a:extLst>
        </xdr:cNvPr>
        <xdr:cNvPicPr>
          <a:picLocks noChangeAspect="1"/>
        </xdr:cNvPicPr>
      </xdr:nvPicPr>
      <xdr:blipFill>
        <a:blip xmlns:r="http://schemas.openxmlformats.org/officeDocument/2006/relationships" r:embed="rId18" cstate="print"/>
        <a:stretch>
          <a:fillRect/>
        </a:stretch>
      </xdr:blipFill>
      <xdr:spPr>
        <a:xfrm>
          <a:off x="4712970" y="19960590"/>
          <a:ext cx="714010" cy="47514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5" name="Image 314">
          <a:extLst>
            <a:ext uri="{FF2B5EF4-FFF2-40B4-BE49-F238E27FC236}">
              <a16:creationId xmlns:a16="http://schemas.microsoft.com/office/drawing/2014/main" xmlns="" id="{60B2832A-034D-4EFC-A749-2ADEE5730469}"/>
            </a:ext>
          </a:extLst>
        </xdr:cNvPr>
        <xdr:cNvPicPr>
          <a:picLocks noChangeAspect="1"/>
        </xdr:cNvPicPr>
      </xdr:nvPicPr>
      <xdr:blipFill>
        <a:blip xmlns:r="http://schemas.openxmlformats.org/officeDocument/2006/relationships" r:embed="rId17" cstate="print"/>
        <a:stretch>
          <a:fillRect/>
        </a:stretch>
      </xdr:blipFill>
      <xdr:spPr>
        <a:xfrm>
          <a:off x="1641729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6" name="Image 315">
          <a:extLst>
            <a:ext uri="{FF2B5EF4-FFF2-40B4-BE49-F238E27FC236}">
              <a16:creationId xmlns:a16="http://schemas.microsoft.com/office/drawing/2014/main" xmlns="" id="{4DBFFAA3-1891-420F-AD71-91633EBB679A}"/>
            </a:ext>
          </a:extLst>
        </xdr:cNvPr>
        <xdr:cNvPicPr>
          <a:picLocks noChangeAspect="1"/>
        </xdr:cNvPicPr>
      </xdr:nvPicPr>
      <xdr:blipFill>
        <a:blip xmlns:r="http://schemas.openxmlformats.org/officeDocument/2006/relationships" r:embed="rId17" cstate="print"/>
        <a:stretch>
          <a:fillRect/>
        </a:stretch>
      </xdr:blipFill>
      <xdr:spPr>
        <a:xfrm>
          <a:off x="1639824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7" name="Image 316">
          <a:extLst>
            <a:ext uri="{FF2B5EF4-FFF2-40B4-BE49-F238E27FC236}">
              <a16:creationId xmlns:a16="http://schemas.microsoft.com/office/drawing/2014/main" xmlns="" id="{8EBC2838-800D-4CB8-AD88-E0E687176EC9}"/>
            </a:ext>
          </a:extLst>
        </xdr:cNvPr>
        <xdr:cNvPicPr>
          <a:picLocks noChangeAspect="1"/>
        </xdr:cNvPicPr>
      </xdr:nvPicPr>
      <xdr:blipFill>
        <a:blip xmlns:r="http://schemas.openxmlformats.org/officeDocument/2006/relationships" r:embed="rId17" cstate="print"/>
        <a:stretch>
          <a:fillRect/>
        </a:stretch>
      </xdr:blipFill>
      <xdr:spPr>
        <a:xfrm>
          <a:off x="1637919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8" name="Image 317">
          <a:extLst>
            <a:ext uri="{FF2B5EF4-FFF2-40B4-BE49-F238E27FC236}">
              <a16:creationId xmlns:a16="http://schemas.microsoft.com/office/drawing/2014/main" xmlns="" id="{03FDD716-9971-47CA-AC21-8217B12B3C28}"/>
            </a:ext>
          </a:extLst>
        </xdr:cNvPr>
        <xdr:cNvPicPr>
          <a:picLocks noChangeAspect="1"/>
        </xdr:cNvPicPr>
      </xdr:nvPicPr>
      <xdr:blipFill>
        <a:blip xmlns:r="http://schemas.openxmlformats.org/officeDocument/2006/relationships" r:embed="rId17" cstate="print"/>
        <a:stretch>
          <a:fillRect/>
        </a:stretch>
      </xdr:blipFill>
      <xdr:spPr>
        <a:xfrm>
          <a:off x="1639824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19" name="Image 318">
          <a:extLst>
            <a:ext uri="{FF2B5EF4-FFF2-40B4-BE49-F238E27FC236}">
              <a16:creationId xmlns:a16="http://schemas.microsoft.com/office/drawing/2014/main" xmlns="" id="{9B81C071-F01C-4810-B475-F209A34F7284}"/>
            </a:ext>
          </a:extLst>
        </xdr:cNvPr>
        <xdr:cNvPicPr>
          <a:picLocks noChangeAspect="1"/>
        </xdr:cNvPicPr>
      </xdr:nvPicPr>
      <xdr:blipFill>
        <a:blip xmlns:r="http://schemas.openxmlformats.org/officeDocument/2006/relationships" r:embed="rId17" cstate="print"/>
        <a:stretch>
          <a:fillRect/>
        </a:stretch>
      </xdr:blipFill>
      <xdr:spPr>
        <a:xfrm>
          <a:off x="1641729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0" name="Image 319">
          <a:extLst>
            <a:ext uri="{FF2B5EF4-FFF2-40B4-BE49-F238E27FC236}">
              <a16:creationId xmlns:a16="http://schemas.microsoft.com/office/drawing/2014/main" xmlns="" id="{F9230A7E-C58D-4550-9FDB-A246945431A1}"/>
            </a:ext>
          </a:extLst>
        </xdr:cNvPr>
        <xdr:cNvPicPr>
          <a:picLocks noChangeAspect="1"/>
        </xdr:cNvPicPr>
      </xdr:nvPicPr>
      <xdr:blipFill>
        <a:blip xmlns:r="http://schemas.openxmlformats.org/officeDocument/2006/relationships" r:embed="rId17" cstate="print"/>
        <a:stretch>
          <a:fillRect/>
        </a:stretch>
      </xdr:blipFill>
      <xdr:spPr>
        <a:xfrm>
          <a:off x="1634109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1" name="Image 320">
          <a:extLst>
            <a:ext uri="{FF2B5EF4-FFF2-40B4-BE49-F238E27FC236}">
              <a16:creationId xmlns:a16="http://schemas.microsoft.com/office/drawing/2014/main" xmlns="" id="{22E6F4F3-A01D-43B2-9838-18E6608EEA44}"/>
            </a:ext>
          </a:extLst>
        </xdr:cNvPr>
        <xdr:cNvPicPr>
          <a:picLocks noChangeAspect="1"/>
        </xdr:cNvPicPr>
      </xdr:nvPicPr>
      <xdr:blipFill>
        <a:blip xmlns:r="http://schemas.openxmlformats.org/officeDocument/2006/relationships" r:embed="rId19" cstate="print"/>
        <a:stretch>
          <a:fillRect/>
        </a:stretch>
      </xdr:blipFill>
      <xdr:spPr>
        <a:xfrm>
          <a:off x="109728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2" name="Image 321">
          <a:extLst>
            <a:ext uri="{FF2B5EF4-FFF2-40B4-BE49-F238E27FC236}">
              <a16:creationId xmlns:a16="http://schemas.microsoft.com/office/drawing/2014/main" xmlns="" id="{6D8D5CE8-99B6-4928-BC3E-35916622B05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2391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3" name="Image 322">
          <a:extLst>
            <a:ext uri="{FF2B5EF4-FFF2-40B4-BE49-F238E27FC236}">
              <a16:creationId xmlns:a16="http://schemas.microsoft.com/office/drawing/2014/main" xmlns="" id="{6A8951F6-2C5C-418D-B050-6E700F5F11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4" name="Image 323">
          <a:extLst>
            <a:ext uri="{FF2B5EF4-FFF2-40B4-BE49-F238E27FC236}">
              <a16:creationId xmlns:a16="http://schemas.microsoft.com/office/drawing/2014/main" xmlns="" id="{2B89FC3C-AF24-4A51-B5B4-53353DB7721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4104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5" name="Image 324">
          <a:extLst>
            <a:ext uri="{FF2B5EF4-FFF2-40B4-BE49-F238E27FC236}">
              <a16:creationId xmlns:a16="http://schemas.microsoft.com/office/drawing/2014/main" xmlns="" id="{95C4170A-7F54-487A-91C2-5171526D95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6" name="Image 325">
          <a:extLst>
            <a:ext uri="{FF2B5EF4-FFF2-40B4-BE49-F238E27FC236}">
              <a16:creationId xmlns:a16="http://schemas.microsoft.com/office/drawing/2014/main" xmlns="" id="{B7E73E2F-4581-4C56-9F5F-5E52B2C37E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7" name="Image 326">
          <a:extLst>
            <a:ext uri="{FF2B5EF4-FFF2-40B4-BE49-F238E27FC236}">
              <a16:creationId xmlns:a16="http://schemas.microsoft.com/office/drawing/2014/main" xmlns="" id="{6C026C9C-4759-4423-975D-DE3C613205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9248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8" name="Image 327">
          <a:extLst>
            <a:ext uri="{FF2B5EF4-FFF2-40B4-BE49-F238E27FC236}">
              <a16:creationId xmlns:a16="http://schemas.microsoft.com/office/drawing/2014/main" xmlns="" id="{72B80364-F4C5-4B91-9968-374C1ABA1F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3804700"/>
          <a:ext cx="557924" cy="700797"/>
        </a:xfrm>
        <a:prstGeom prst="rect">
          <a:avLst/>
        </a:prstGeom>
      </xdr:spPr>
    </xdr:pic>
    <xdr:clientData/>
  </xdr:oneCellAnchor>
  <xdr:oneCellAnchor>
    <xdr:from>
      <xdr:col>3</xdr:col>
      <xdr:colOff>0</xdr:colOff>
      <xdr:row>5</xdr:row>
      <xdr:rowOff>0</xdr:rowOff>
    </xdr:from>
    <xdr:ext cx="400050" cy="312539"/>
    <xdr:pic>
      <xdr:nvPicPr>
        <xdr:cNvPr id="329" name="BIOE" descr="Logo AB Européen">
          <a:extLst>
            <a:ext uri="{FF2B5EF4-FFF2-40B4-BE49-F238E27FC236}">
              <a16:creationId xmlns:a16="http://schemas.microsoft.com/office/drawing/2014/main" xmlns="" id="{EE72659C-00A2-49FF-8AF2-DA9D4D869DD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23545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8</xdr:row>
      <xdr:rowOff>0</xdr:rowOff>
    </xdr:from>
    <xdr:ext cx="400050" cy="312539"/>
    <xdr:pic>
      <xdr:nvPicPr>
        <xdr:cNvPr id="330" name="BIOE" descr="Logo AB Européen">
          <a:extLst>
            <a:ext uri="{FF2B5EF4-FFF2-40B4-BE49-F238E27FC236}">
              <a16:creationId xmlns:a16="http://schemas.microsoft.com/office/drawing/2014/main" xmlns="" id="{81FCB93E-7C0E-4E02-8023-4CC993D376C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97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16</xdr:row>
      <xdr:rowOff>0</xdr:rowOff>
    </xdr:from>
    <xdr:ext cx="400050" cy="312539"/>
    <xdr:pic>
      <xdr:nvPicPr>
        <xdr:cNvPr id="331" name="BIOE" descr="Logo AB Européen">
          <a:extLst>
            <a:ext uri="{FF2B5EF4-FFF2-40B4-BE49-F238E27FC236}">
              <a16:creationId xmlns:a16="http://schemas.microsoft.com/office/drawing/2014/main" xmlns="" id="{A4DAE424-51BE-4B91-B4B1-B87449235C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16</xdr:row>
      <xdr:rowOff>0</xdr:rowOff>
    </xdr:from>
    <xdr:ext cx="400050" cy="312539"/>
    <xdr:pic>
      <xdr:nvPicPr>
        <xdr:cNvPr id="332" name="BIOE" descr="Logo AB Européen">
          <a:extLst>
            <a:ext uri="{FF2B5EF4-FFF2-40B4-BE49-F238E27FC236}">
              <a16:creationId xmlns:a16="http://schemas.microsoft.com/office/drawing/2014/main" xmlns="" id="{D525C0CD-FE68-4883-970E-031C9A87D7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185110</xdr:colOff>
      <xdr:row>8</xdr:row>
      <xdr:rowOff>879577</xdr:rowOff>
    </xdr:from>
    <xdr:ext cx="638379" cy="638379"/>
    <xdr:pic>
      <xdr:nvPicPr>
        <xdr:cNvPr id="333" name="Image 15">
          <a:extLst>
            <a:ext uri="{FF2B5EF4-FFF2-40B4-BE49-F238E27FC236}">
              <a16:creationId xmlns:a16="http://schemas.microsoft.com/office/drawing/2014/main" xmlns="" id="{BCB61D28-0E1A-4153-909A-11D1583CCB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77590" y="5177257"/>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209549</xdr:colOff>
      <xdr:row>28</xdr:row>
      <xdr:rowOff>838200</xdr:rowOff>
    </xdr:from>
    <xdr:ext cx="638379" cy="638379"/>
    <xdr:pic>
      <xdr:nvPicPr>
        <xdr:cNvPr id="334" name="Image 15">
          <a:extLst>
            <a:ext uri="{FF2B5EF4-FFF2-40B4-BE49-F238E27FC236}">
              <a16:creationId xmlns:a16="http://schemas.microsoft.com/office/drawing/2014/main" xmlns="" id="{AF58291C-47D9-4866-B7ED-C5DDE4D35C8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150589" y="1880616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400050</xdr:colOff>
      <xdr:row>48</xdr:row>
      <xdr:rowOff>704850</xdr:rowOff>
    </xdr:from>
    <xdr:ext cx="638379" cy="638379"/>
    <xdr:pic>
      <xdr:nvPicPr>
        <xdr:cNvPr id="335" name="Image 15">
          <a:extLst>
            <a:ext uri="{FF2B5EF4-FFF2-40B4-BE49-F238E27FC236}">
              <a16:creationId xmlns:a16="http://schemas.microsoft.com/office/drawing/2014/main" xmlns="" id="{C80CC912-7B23-4FA2-9325-0075DC3962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2553950" y="3191637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133350</xdr:colOff>
      <xdr:row>68</xdr:row>
      <xdr:rowOff>819150</xdr:rowOff>
    </xdr:from>
    <xdr:ext cx="638379" cy="638379"/>
    <xdr:pic>
      <xdr:nvPicPr>
        <xdr:cNvPr id="336" name="Image 15">
          <a:extLst>
            <a:ext uri="{FF2B5EF4-FFF2-40B4-BE49-F238E27FC236}">
              <a16:creationId xmlns:a16="http://schemas.microsoft.com/office/drawing/2014/main" xmlns="" id="{921A47B2-1F24-4F05-A0BB-033FC3B4CF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074390" y="4539615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171450</xdr:colOff>
      <xdr:row>85</xdr:row>
      <xdr:rowOff>762000</xdr:rowOff>
    </xdr:from>
    <xdr:ext cx="638379" cy="638379"/>
    <xdr:pic>
      <xdr:nvPicPr>
        <xdr:cNvPr id="337" name="Image 15">
          <a:extLst>
            <a:ext uri="{FF2B5EF4-FFF2-40B4-BE49-F238E27FC236}">
              <a16:creationId xmlns:a16="http://schemas.microsoft.com/office/drawing/2014/main" xmlns="" id="{A9BEF348-E9DF-46FA-9440-785886AD084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63930" y="566851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88</xdr:row>
      <xdr:rowOff>0</xdr:rowOff>
    </xdr:from>
    <xdr:ext cx="638379" cy="638379"/>
    <xdr:pic>
      <xdr:nvPicPr>
        <xdr:cNvPr id="338" name="Image 15">
          <a:extLst>
            <a:ext uri="{FF2B5EF4-FFF2-40B4-BE49-F238E27FC236}">
              <a16:creationId xmlns:a16="http://schemas.microsoft.com/office/drawing/2014/main" xmlns="" id="{6703FDF7-16AD-45FE-8C5A-A270D575B60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4579620" y="578662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857251</xdr:colOff>
      <xdr:row>108</xdr:row>
      <xdr:rowOff>838200</xdr:rowOff>
    </xdr:from>
    <xdr:ext cx="638379" cy="638379"/>
    <xdr:pic>
      <xdr:nvPicPr>
        <xdr:cNvPr id="339" name="Image 15">
          <a:extLst>
            <a:ext uri="{FF2B5EF4-FFF2-40B4-BE49-F238E27FC236}">
              <a16:creationId xmlns:a16="http://schemas.microsoft.com/office/drawing/2014/main" xmlns="" id="{B77D1681-046D-4BF0-AC81-4D5A28C90A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224011" y="7229094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2419350</xdr:colOff>
      <xdr:row>22</xdr:row>
      <xdr:rowOff>193236</xdr:rowOff>
    </xdr:from>
    <xdr:to>
      <xdr:col>2</xdr:col>
      <xdr:colOff>76200</xdr:colOff>
      <xdr:row>25</xdr:row>
      <xdr:rowOff>103204</xdr:rowOff>
    </xdr:to>
    <xdr:pic>
      <xdr:nvPicPr>
        <xdr:cNvPr id="340" name="Image 339">
          <a:extLst>
            <a:ext uri="{FF2B5EF4-FFF2-40B4-BE49-F238E27FC236}">
              <a16:creationId xmlns:a16="http://schemas.microsoft.com/office/drawing/2014/main" xmlns="" id="{24DAA8CB-04F4-4AE2-A7D7-0AD412E44D60}"/>
            </a:ext>
          </a:extLst>
        </xdr:cNvPr>
        <xdr:cNvPicPr>
          <a:picLocks noChangeAspect="1"/>
        </xdr:cNvPicPr>
      </xdr:nvPicPr>
      <xdr:blipFill>
        <a:blip xmlns:r="http://schemas.openxmlformats.org/officeDocument/2006/relationships" r:embed="rId21" cstate="print"/>
        <a:stretch>
          <a:fillRect/>
        </a:stretch>
      </xdr:blipFill>
      <xdr:spPr>
        <a:xfrm>
          <a:off x="3211830" y="14968416"/>
          <a:ext cx="1245870" cy="1159648"/>
        </a:xfrm>
        <a:prstGeom prst="rect">
          <a:avLst/>
        </a:prstGeom>
      </xdr:spPr>
    </xdr:pic>
    <xdr:clientData/>
  </xdr:twoCellAnchor>
  <xdr:twoCellAnchor editAs="oneCell">
    <xdr:from>
      <xdr:col>1</xdr:col>
      <xdr:colOff>933450</xdr:colOff>
      <xdr:row>20</xdr:row>
      <xdr:rowOff>74863</xdr:rowOff>
    </xdr:from>
    <xdr:to>
      <xdr:col>1</xdr:col>
      <xdr:colOff>2724150</xdr:colOff>
      <xdr:row>23</xdr:row>
      <xdr:rowOff>125729</xdr:rowOff>
    </xdr:to>
    <xdr:pic>
      <xdr:nvPicPr>
        <xdr:cNvPr id="341" name="Image 340">
          <a:extLst>
            <a:ext uri="{FF2B5EF4-FFF2-40B4-BE49-F238E27FC236}">
              <a16:creationId xmlns:a16="http://schemas.microsoft.com/office/drawing/2014/main" xmlns="" id="{76818592-5553-4A4F-9E99-1B290CF602F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725930" y="13745143"/>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209550</xdr:rowOff>
    </xdr:from>
    <xdr:to>
      <xdr:col>9</xdr:col>
      <xdr:colOff>3000160</xdr:colOff>
      <xdr:row>102</xdr:row>
      <xdr:rowOff>456995</xdr:rowOff>
    </xdr:to>
    <xdr:pic>
      <xdr:nvPicPr>
        <xdr:cNvPr id="342" name="Image 341">
          <a:extLst>
            <a:ext uri="{FF2B5EF4-FFF2-40B4-BE49-F238E27FC236}">
              <a16:creationId xmlns:a16="http://schemas.microsoft.com/office/drawing/2014/main" xmlns="" id="{E7741502-59A0-4E99-ACB2-0756FF34BEA8}"/>
            </a:ext>
          </a:extLst>
        </xdr:cNvPr>
        <xdr:cNvPicPr>
          <a:picLocks noChangeAspect="1"/>
        </xdr:cNvPicPr>
      </xdr:nvPicPr>
      <xdr:blipFill>
        <a:blip xmlns:r="http://schemas.openxmlformats.org/officeDocument/2006/relationships" r:embed="rId23" cstate="print"/>
        <a:stretch>
          <a:fillRect/>
        </a:stretch>
      </xdr:blipFill>
      <xdr:spPr>
        <a:xfrm>
          <a:off x="16626840" y="67082670"/>
          <a:ext cx="2314360" cy="1634285"/>
        </a:xfrm>
        <a:prstGeom prst="rect">
          <a:avLst/>
        </a:prstGeom>
      </xdr:spPr>
    </xdr:pic>
    <xdr:clientData/>
  </xdr:twoCellAnchor>
  <xdr:twoCellAnchor editAs="oneCell">
    <xdr:from>
      <xdr:col>9</xdr:col>
      <xdr:colOff>2667000</xdr:colOff>
      <xdr:row>108</xdr:row>
      <xdr:rowOff>1047750</xdr:rowOff>
    </xdr:from>
    <xdr:to>
      <xdr:col>9</xdr:col>
      <xdr:colOff>3562350</xdr:colOff>
      <xdr:row>111</xdr:row>
      <xdr:rowOff>198111</xdr:rowOff>
    </xdr:to>
    <xdr:pic>
      <xdr:nvPicPr>
        <xdr:cNvPr id="343" name="Image 342">
          <a:extLst>
            <a:ext uri="{FF2B5EF4-FFF2-40B4-BE49-F238E27FC236}">
              <a16:creationId xmlns:a16="http://schemas.microsoft.com/office/drawing/2014/main" xmlns="" id="{576DAA57-00CA-428D-8697-1A5457CDABBE}"/>
            </a:ext>
          </a:extLst>
        </xdr:cNvPr>
        <xdr:cNvPicPr>
          <a:picLocks noChangeAspect="1"/>
        </xdr:cNvPicPr>
      </xdr:nvPicPr>
      <xdr:blipFill>
        <a:blip xmlns:r="http://schemas.openxmlformats.org/officeDocument/2006/relationships" r:embed="rId24" cstate="print"/>
        <a:stretch>
          <a:fillRect/>
        </a:stretch>
      </xdr:blipFill>
      <xdr:spPr>
        <a:xfrm>
          <a:off x="18608040" y="72500490"/>
          <a:ext cx="895350" cy="971541"/>
        </a:xfrm>
        <a:prstGeom prst="rect">
          <a:avLst/>
        </a:prstGeom>
      </xdr:spPr>
    </xdr:pic>
    <xdr:clientData/>
  </xdr:twoCellAnchor>
  <xdr:twoCellAnchor editAs="oneCell">
    <xdr:from>
      <xdr:col>9</xdr:col>
      <xdr:colOff>2686050</xdr:colOff>
      <xdr:row>114</xdr:row>
      <xdr:rowOff>800100</xdr:rowOff>
    </xdr:from>
    <xdr:to>
      <xdr:col>10</xdr:col>
      <xdr:colOff>0</xdr:colOff>
      <xdr:row>116</xdr:row>
      <xdr:rowOff>579111</xdr:rowOff>
    </xdr:to>
    <xdr:pic>
      <xdr:nvPicPr>
        <xdr:cNvPr id="344" name="Image 343">
          <a:extLst>
            <a:ext uri="{FF2B5EF4-FFF2-40B4-BE49-F238E27FC236}">
              <a16:creationId xmlns:a16="http://schemas.microsoft.com/office/drawing/2014/main" xmlns="" id="{A28170BF-2566-4D02-825E-2B1A60F222C4}"/>
            </a:ext>
          </a:extLst>
        </xdr:cNvPr>
        <xdr:cNvPicPr>
          <a:picLocks noChangeAspect="1"/>
        </xdr:cNvPicPr>
      </xdr:nvPicPr>
      <xdr:blipFill>
        <a:blip xmlns:r="http://schemas.openxmlformats.org/officeDocument/2006/relationships" r:embed="rId24" cstate="print"/>
        <a:stretch>
          <a:fillRect/>
        </a:stretch>
      </xdr:blipFill>
      <xdr:spPr>
        <a:xfrm>
          <a:off x="18627090" y="76017120"/>
          <a:ext cx="902970" cy="967731"/>
        </a:xfrm>
        <a:prstGeom prst="rect">
          <a:avLst/>
        </a:prstGeom>
      </xdr:spPr>
    </xdr:pic>
    <xdr:clientData/>
  </xdr:twoCellAnchor>
  <xdr:twoCellAnchor editAs="oneCell">
    <xdr:from>
      <xdr:col>9</xdr:col>
      <xdr:colOff>0</xdr:colOff>
      <xdr:row>111</xdr:row>
      <xdr:rowOff>990600</xdr:rowOff>
    </xdr:from>
    <xdr:to>
      <xdr:col>9</xdr:col>
      <xdr:colOff>895350</xdr:colOff>
      <xdr:row>114</xdr:row>
      <xdr:rowOff>26661</xdr:rowOff>
    </xdr:to>
    <xdr:pic>
      <xdr:nvPicPr>
        <xdr:cNvPr id="345" name="Image 344">
          <a:extLst>
            <a:ext uri="{FF2B5EF4-FFF2-40B4-BE49-F238E27FC236}">
              <a16:creationId xmlns:a16="http://schemas.microsoft.com/office/drawing/2014/main" xmlns="" id="{7EB037E6-5EFF-4014-918B-65F20FD9DF00}"/>
            </a:ext>
          </a:extLst>
        </xdr:cNvPr>
        <xdr:cNvPicPr>
          <a:picLocks noChangeAspect="1"/>
        </xdr:cNvPicPr>
      </xdr:nvPicPr>
      <xdr:blipFill>
        <a:blip xmlns:r="http://schemas.openxmlformats.org/officeDocument/2006/relationships" r:embed="rId24" cstate="print"/>
        <a:stretch>
          <a:fillRect/>
        </a:stretch>
      </xdr:blipFill>
      <xdr:spPr>
        <a:xfrm>
          <a:off x="15941040" y="74264520"/>
          <a:ext cx="895350" cy="979161"/>
        </a:xfrm>
        <a:prstGeom prst="rect">
          <a:avLst/>
        </a:prstGeom>
      </xdr:spPr>
    </xdr:pic>
    <xdr:clientData/>
  </xdr:twoCellAnchor>
  <xdr:oneCellAnchor>
    <xdr:from>
      <xdr:col>5</xdr:col>
      <xdr:colOff>0</xdr:colOff>
      <xdr:row>25</xdr:row>
      <xdr:rowOff>0</xdr:rowOff>
    </xdr:from>
    <xdr:ext cx="400050" cy="312539"/>
    <xdr:pic>
      <xdr:nvPicPr>
        <xdr:cNvPr id="346" name="BIOE" descr="Logo AB Européen">
          <a:extLst>
            <a:ext uri="{FF2B5EF4-FFF2-40B4-BE49-F238E27FC236}">
              <a16:creationId xmlns:a16="http://schemas.microsoft.com/office/drawing/2014/main" xmlns="" id="{7408B63B-F12C-4125-83B6-9FC6CF124AC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16024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31</xdr:row>
      <xdr:rowOff>0</xdr:rowOff>
    </xdr:from>
    <xdr:ext cx="400050" cy="312539"/>
    <xdr:pic>
      <xdr:nvPicPr>
        <xdr:cNvPr id="347" name="BIOE" descr="Logo AB Européen">
          <a:extLst>
            <a:ext uri="{FF2B5EF4-FFF2-40B4-BE49-F238E27FC236}">
              <a16:creationId xmlns:a16="http://schemas.microsoft.com/office/drawing/2014/main" xmlns="" id="{ACBA0B51-6B04-42BB-969F-37AD533E43A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36</xdr:row>
      <xdr:rowOff>0</xdr:rowOff>
    </xdr:from>
    <xdr:ext cx="400050" cy="312539"/>
    <xdr:pic>
      <xdr:nvPicPr>
        <xdr:cNvPr id="348" name="BIOE" descr="Logo AB Européen">
          <a:extLst>
            <a:ext uri="{FF2B5EF4-FFF2-40B4-BE49-F238E27FC236}">
              <a16:creationId xmlns:a16="http://schemas.microsoft.com/office/drawing/2014/main" xmlns="" id="{BA73FFF3-872A-44E1-B871-C328E24C071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31</xdr:row>
      <xdr:rowOff>0</xdr:rowOff>
    </xdr:from>
    <xdr:to>
      <xdr:col>5</xdr:col>
      <xdr:colOff>714010</xdr:colOff>
      <xdr:row>31</xdr:row>
      <xdr:rowOff>475141</xdr:rowOff>
    </xdr:to>
    <xdr:pic>
      <xdr:nvPicPr>
        <xdr:cNvPr id="349" name="Image 348">
          <a:extLst>
            <a:ext uri="{FF2B5EF4-FFF2-40B4-BE49-F238E27FC236}">
              <a16:creationId xmlns:a16="http://schemas.microsoft.com/office/drawing/2014/main" xmlns="" id="{1C4F3360-76F6-4A69-88E8-C1C41C4877F2}"/>
            </a:ext>
          </a:extLst>
        </xdr:cNvPr>
        <xdr:cNvPicPr>
          <a:picLocks noChangeAspect="1"/>
        </xdr:cNvPicPr>
      </xdr:nvPicPr>
      <xdr:blipFill>
        <a:blip xmlns:r="http://schemas.openxmlformats.org/officeDocument/2006/relationships" r:embed="rId18" cstate="print"/>
        <a:stretch>
          <a:fillRect/>
        </a:stretch>
      </xdr:blipFill>
      <xdr:spPr>
        <a:xfrm>
          <a:off x="8366760" y="19789140"/>
          <a:ext cx="714010" cy="475141"/>
        </a:xfrm>
        <a:prstGeom prst="rect">
          <a:avLst/>
        </a:prstGeom>
      </xdr:spPr>
    </xdr:pic>
    <xdr:clientData/>
  </xdr:twoCellAnchor>
  <xdr:oneCellAnchor>
    <xdr:from>
      <xdr:col>7</xdr:col>
      <xdr:colOff>0</xdr:colOff>
      <xdr:row>31</xdr:row>
      <xdr:rowOff>0</xdr:rowOff>
    </xdr:from>
    <xdr:ext cx="400050" cy="312539"/>
    <xdr:pic>
      <xdr:nvPicPr>
        <xdr:cNvPr id="350" name="BIOE" descr="Logo AB Européen">
          <a:extLst>
            <a:ext uri="{FF2B5EF4-FFF2-40B4-BE49-F238E27FC236}">
              <a16:creationId xmlns:a16="http://schemas.microsoft.com/office/drawing/2014/main" xmlns="" id="{8B2CB205-0CE2-430D-A3CD-C1AB77E8EB6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xdr:row>
      <xdr:rowOff>0</xdr:rowOff>
    </xdr:from>
    <xdr:ext cx="400050" cy="312539"/>
    <xdr:pic>
      <xdr:nvPicPr>
        <xdr:cNvPr id="351" name="BIOE" descr="Logo AB Européen">
          <a:extLst>
            <a:ext uri="{FF2B5EF4-FFF2-40B4-BE49-F238E27FC236}">
              <a16:creationId xmlns:a16="http://schemas.microsoft.com/office/drawing/2014/main" xmlns="" id="{2330B5F9-0942-443F-A475-CE9B0E89435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118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0</xdr:colOff>
      <xdr:row>11</xdr:row>
      <xdr:rowOff>0</xdr:rowOff>
    </xdr:from>
    <xdr:to>
      <xdr:col>7</xdr:col>
      <xdr:colOff>714010</xdr:colOff>
      <xdr:row>11</xdr:row>
      <xdr:rowOff>475141</xdr:rowOff>
    </xdr:to>
    <xdr:pic>
      <xdr:nvPicPr>
        <xdr:cNvPr id="352" name="Image 351">
          <a:extLst>
            <a:ext uri="{FF2B5EF4-FFF2-40B4-BE49-F238E27FC236}">
              <a16:creationId xmlns:a16="http://schemas.microsoft.com/office/drawing/2014/main" xmlns="" id="{5B0F4FEC-72A4-4DA2-8DF6-E7EC74941C74}"/>
            </a:ext>
          </a:extLst>
        </xdr:cNvPr>
        <xdr:cNvPicPr>
          <a:picLocks noChangeAspect="1"/>
        </xdr:cNvPicPr>
      </xdr:nvPicPr>
      <xdr:blipFill>
        <a:blip xmlns:r="http://schemas.openxmlformats.org/officeDocument/2006/relationships" r:embed="rId18" cstate="print"/>
        <a:stretch>
          <a:fillRect/>
        </a:stretch>
      </xdr:blipFill>
      <xdr:spPr>
        <a:xfrm>
          <a:off x="12153900" y="6118860"/>
          <a:ext cx="714010" cy="475141"/>
        </a:xfrm>
        <a:prstGeom prst="rect">
          <a:avLst/>
        </a:prstGeom>
      </xdr:spPr>
    </xdr:pic>
    <xdr:clientData/>
  </xdr:twoCellAnchor>
  <xdr:twoCellAnchor editAs="oneCell">
    <xdr:from>
      <xdr:col>3</xdr:col>
      <xdr:colOff>0</xdr:colOff>
      <xdr:row>11</xdr:row>
      <xdr:rowOff>0</xdr:rowOff>
    </xdr:from>
    <xdr:to>
      <xdr:col>3</xdr:col>
      <xdr:colOff>714010</xdr:colOff>
      <xdr:row>11</xdr:row>
      <xdr:rowOff>475141</xdr:rowOff>
    </xdr:to>
    <xdr:pic>
      <xdr:nvPicPr>
        <xdr:cNvPr id="353" name="Image 352">
          <a:extLst>
            <a:ext uri="{FF2B5EF4-FFF2-40B4-BE49-F238E27FC236}">
              <a16:creationId xmlns:a16="http://schemas.microsoft.com/office/drawing/2014/main" xmlns="" id="{A91CA4A3-12C1-4F90-AFA4-4D86678CDACE}"/>
            </a:ext>
          </a:extLst>
        </xdr:cNvPr>
        <xdr:cNvPicPr>
          <a:picLocks noChangeAspect="1"/>
        </xdr:cNvPicPr>
      </xdr:nvPicPr>
      <xdr:blipFill>
        <a:blip xmlns:r="http://schemas.openxmlformats.org/officeDocument/2006/relationships" r:embed="rId18" cstate="print"/>
        <a:stretch>
          <a:fillRect/>
        </a:stretch>
      </xdr:blipFill>
      <xdr:spPr>
        <a:xfrm>
          <a:off x="4579620" y="6118860"/>
          <a:ext cx="714010" cy="475141"/>
        </a:xfrm>
        <a:prstGeom prst="rect">
          <a:avLst/>
        </a:prstGeom>
      </xdr:spPr>
    </xdr:pic>
    <xdr:clientData/>
  </xdr:twoCellAnchor>
  <xdr:twoCellAnchor editAs="oneCell">
    <xdr:from>
      <xdr:col>5</xdr:col>
      <xdr:colOff>171450</xdr:colOff>
      <xdr:row>51</xdr:row>
      <xdr:rowOff>857250</xdr:rowOff>
    </xdr:from>
    <xdr:to>
      <xdr:col>5</xdr:col>
      <xdr:colOff>885460</xdr:colOff>
      <xdr:row>52</xdr:row>
      <xdr:rowOff>75091</xdr:rowOff>
    </xdr:to>
    <xdr:pic>
      <xdr:nvPicPr>
        <xdr:cNvPr id="354" name="Image 353">
          <a:extLst>
            <a:ext uri="{FF2B5EF4-FFF2-40B4-BE49-F238E27FC236}">
              <a16:creationId xmlns:a16="http://schemas.microsoft.com/office/drawing/2014/main" xmlns="" id="{1C516183-77E7-4949-9E21-982E263170B2}"/>
            </a:ext>
          </a:extLst>
        </xdr:cNvPr>
        <xdr:cNvPicPr>
          <a:picLocks noChangeAspect="1"/>
        </xdr:cNvPicPr>
      </xdr:nvPicPr>
      <xdr:blipFill>
        <a:blip xmlns:r="http://schemas.openxmlformats.org/officeDocument/2006/relationships" r:embed="rId25" cstate="print"/>
        <a:stretch>
          <a:fillRect/>
        </a:stretch>
      </xdr:blipFill>
      <xdr:spPr>
        <a:xfrm>
          <a:off x="8538210" y="33889950"/>
          <a:ext cx="714010" cy="482761"/>
        </a:xfrm>
        <a:prstGeom prst="rect">
          <a:avLst/>
        </a:prstGeom>
      </xdr:spPr>
    </xdr:pic>
    <xdr:clientData/>
  </xdr:twoCellAnchor>
  <xdr:oneCellAnchor>
    <xdr:from>
      <xdr:col>1</xdr:col>
      <xdr:colOff>0</xdr:colOff>
      <xdr:row>45</xdr:row>
      <xdr:rowOff>0</xdr:rowOff>
    </xdr:from>
    <xdr:ext cx="400050" cy="312539"/>
    <xdr:pic>
      <xdr:nvPicPr>
        <xdr:cNvPr id="355" name="BIOE" descr="Logo AB Européen">
          <a:extLst>
            <a:ext uri="{FF2B5EF4-FFF2-40B4-BE49-F238E27FC236}">
              <a16:creationId xmlns:a16="http://schemas.microsoft.com/office/drawing/2014/main" xmlns="" id="{4A8388B4-EA0C-4E12-8B57-CBA6C6DB38E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292684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51</xdr:row>
      <xdr:rowOff>0</xdr:rowOff>
    </xdr:from>
    <xdr:ext cx="400050" cy="312539"/>
    <xdr:pic>
      <xdr:nvPicPr>
        <xdr:cNvPr id="356" name="BIOE" descr="Logo AB Européen">
          <a:extLst>
            <a:ext uri="{FF2B5EF4-FFF2-40B4-BE49-F238E27FC236}">
              <a16:creationId xmlns:a16="http://schemas.microsoft.com/office/drawing/2014/main" xmlns="" id="{9BB33D17-0BBB-4004-AAA5-FE02CCA473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30327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45</xdr:row>
      <xdr:rowOff>0</xdr:rowOff>
    </xdr:from>
    <xdr:to>
      <xdr:col>3</xdr:col>
      <xdr:colOff>714010</xdr:colOff>
      <xdr:row>45</xdr:row>
      <xdr:rowOff>475141</xdr:rowOff>
    </xdr:to>
    <xdr:pic>
      <xdr:nvPicPr>
        <xdr:cNvPr id="357" name="Image 356">
          <a:extLst>
            <a:ext uri="{FF2B5EF4-FFF2-40B4-BE49-F238E27FC236}">
              <a16:creationId xmlns:a16="http://schemas.microsoft.com/office/drawing/2014/main" xmlns="" id="{3395CC58-6088-4273-A3EE-499F710B96DD}"/>
            </a:ext>
          </a:extLst>
        </xdr:cNvPr>
        <xdr:cNvPicPr>
          <a:picLocks noChangeAspect="1"/>
        </xdr:cNvPicPr>
      </xdr:nvPicPr>
      <xdr:blipFill>
        <a:blip xmlns:r="http://schemas.openxmlformats.org/officeDocument/2006/relationships" r:embed="rId18" cstate="print"/>
        <a:stretch>
          <a:fillRect/>
        </a:stretch>
      </xdr:blipFill>
      <xdr:spPr>
        <a:xfrm>
          <a:off x="4579620" y="29268420"/>
          <a:ext cx="714010" cy="475141"/>
        </a:xfrm>
        <a:prstGeom prst="rect">
          <a:avLst/>
        </a:prstGeom>
      </xdr:spPr>
    </xdr:pic>
    <xdr:clientData/>
  </xdr:twoCellAnchor>
  <xdr:twoCellAnchor editAs="oneCell">
    <xdr:from>
      <xdr:col>1</xdr:col>
      <xdr:colOff>361950</xdr:colOff>
      <xdr:row>48</xdr:row>
      <xdr:rowOff>762000</xdr:rowOff>
    </xdr:from>
    <xdr:to>
      <xdr:col>1</xdr:col>
      <xdr:colOff>883391</xdr:colOff>
      <xdr:row>48</xdr:row>
      <xdr:rowOff>1238250</xdr:rowOff>
    </xdr:to>
    <xdr:pic>
      <xdr:nvPicPr>
        <xdr:cNvPr id="358" name="Image 286">
          <a:extLst>
            <a:ext uri="{FF2B5EF4-FFF2-40B4-BE49-F238E27FC236}">
              <a16:creationId xmlns:a16="http://schemas.microsoft.com/office/drawing/2014/main" xmlns="" id="{996A25D2-00AF-4C03-8A04-B2425F9685C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54430" y="319735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3</xdr:col>
      <xdr:colOff>0</xdr:colOff>
      <xdr:row>56</xdr:row>
      <xdr:rowOff>0</xdr:rowOff>
    </xdr:from>
    <xdr:ext cx="400050" cy="312539"/>
    <xdr:pic>
      <xdr:nvPicPr>
        <xdr:cNvPr id="359" name="BIOE" descr="Logo AB Européen">
          <a:extLst>
            <a:ext uri="{FF2B5EF4-FFF2-40B4-BE49-F238E27FC236}">
              <a16:creationId xmlns:a16="http://schemas.microsoft.com/office/drawing/2014/main" xmlns="" id="{A6BF5006-A0F6-4FDC-BB06-0B0943E3994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36164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65</xdr:row>
      <xdr:rowOff>0</xdr:rowOff>
    </xdr:from>
    <xdr:ext cx="400050" cy="312539"/>
    <xdr:pic>
      <xdr:nvPicPr>
        <xdr:cNvPr id="360" name="BIOE" descr="Logo AB Européen">
          <a:extLst>
            <a:ext uri="{FF2B5EF4-FFF2-40B4-BE49-F238E27FC236}">
              <a16:creationId xmlns:a16="http://schemas.microsoft.com/office/drawing/2014/main" xmlns="" id="{7EB76843-357B-431D-8C8F-CA6199673BD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65</xdr:row>
      <xdr:rowOff>0</xdr:rowOff>
    </xdr:from>
    <xdr:ext cx="400050" cy="312539"/>
    <xdr:pic>
      <xdr:nvPicPr>
        <xdr:cNvPr id="361" name="BIOE" descr="Logo AB Européen">
          <a:extLst>
            <a:ext uri="{FF2B5EF4-FFF2-40B4-BE49-F238E27FC236}">
              <a16:creationId xmlns:a16="http://schemas.microsoft.com/office/drawing/2014/main" xmlns="" id="{908A43E1-8E91-4A89-91F3-9D1E34EBC0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65</xdr:row>
      <xdr:rowOff>0</xdr:rowOff>
    </xdr:from>
    <xdr:ext cx="400050" cy="312539"/>
    <xdr:pic>
      <xdr:nvPicPr>
        <xdr:cNvPr id="362" name="BIOE" descr="Logo AB Européen">
          <a:extLst>
            <a:ext uri="{FF2B5EF4-FFF2-40B4-BE49-F238E27FC236}">
              <a16:creationId xmlns:a16="http://schemas.microsoft.com/office/drawing/2014/main" xmlns="" id="{137B1F16-8B8C-454F-B194-50B1D1203D7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57150</xdr:colOff>
      <xdr:row>68</xdr:row>
      <xdr:rowOff>952500</xdr:rowOff>
    </xdr:from>
    <xdr:to>
      <xdr:col>5</xdr:col>
      <xdr:colOff>771160</xdr:colOff>
      <xdr:row>69</xdr:row>
      <xdr:rowOff>170341</xdr:rowOff>
    </xdr:to>
    <xdr:pic>
      <xdr:nvPicPr>
        <xdr:cNvPr id="363" name="Image 362">
          <a:extLst>
            <a:ext uri="{FF2B5EF4-FFF2-40B4-BE49-F238E27FC236}">
              <a16:creationId xmlns:a16="http://schemas.microsoft.com/office/drawing/2014/main" xmlns="" id="{E26108C2-BCCE-4001-98BC-92B0812354E9}"/>
            </a:ext>
          </a:extLst>
        </xdr:cNvPr>
        <xdr:cNvPicPr>
          <a:picLocks noChangeAspect="1"/>
        </xdr:cNvPicPr>
      </xdr:nvPicPr>
      <xdr:blipFill>
        <a:blip xmlns:r="http://schemas.openxmlformats.org/officeDocument/2006/relationships" r:embed="rId25" cstate="print"/>
        <a:stretch>
          <a:fillRect/>
        </a:stretch>
      </xdr:blipFill>
      <xdr:spPr>
        <a:xfrm>
          <a:off x="8423910" y="45529500"/>
          <a:ext cx="714010" cy="482761"/>
        </a:xfrm>
        <a:prstGeom prst="rect">
          <a:avLst/>
        </a:prstGeom>
      </xdr:spPr>
    </xdr:pic>
    <xdr:clientData/>
  </xdr:twoCellAnchor>
  <xdr:twoCellAnchor editAs="oneCell">
    <xdr:from>
      <xdr:col>5</xdr:col>
      <xdr:colOff>0</xdr:colOff>
      <xdr:row>65</xdr:row>
      <xdr:rowOff>0</xdr:rowOff>
    </xdr:from>
    <xdr:to>
      <xdr:col>5</xdr:col>
      <xdr:colOff>714010</xdr:colOff>
      <xdr:row>65</xdr:row>
      <xdr:rowOff>475141</xdr:rowOff>
    </xdr:to>
    <xdr:pic>
      <xdr:nvPicPr>
        <xdr:cNvPr id="364" name="Image 363">
          <a:extLst>
            <a:ext uri="{FF2B5EF4-FFF2-40B4-BE49-F238E27FC236}">
              <a16:creationId xmlns:a16="http://schemas.microsoft.com/office/drawing/2014/main" xmlns="" id="{70948951-A832-4560-83EA-7F09E3E3E754}"/>
            </a:ext>
          </a:extLst>
        </xdr:cNvPr>
        <xdr:cNvPicPr>
          <a:picLocks noChangeAspect="1"/>
        </xdr:cNvPicPr>
      </xdr:nvPicPr>
      <xdr:blipFill>
        <a:blip xmlns:r="http://schemas.openxmlformats.org/officeDocument/2006/relationships" r:embed="rId18" cstate="print"/>
        <a:stretch>
          <a:fillRect/>
        </a:stretch>
      </xdr:blipFill>
      <xdr:spPr>
        <a:xfrm>
          <a:off x="8366760" y="42633900"/>
          <a:ext cx="714010" cy="475141"/>
        </a:xfrm>
        <a:prstGeom prst="rect">
          <a:avLst/>
        </a:prstGeom>
      </xdr:spPr>
    </xdr:pic>
    <xdr:clientData/>
  </xdr:twoCellAnchor>
  <xdr:twoCellAnchor editAs="oneCell">
    <xdr:from>
      <xdr:col>9</xdr:col>
      <xdr:colOff>0</xdr:colOff>
      <xdr:row>71</xdr:row>
      <xdr:rowOff>0</xdr:rowOff>
    </xdr:from>
    <xdr:to>
      <xdr:col>9</xdr:col>
      <xdr:colOff>714010</xdr:colOff>
      <xdr:row>71</xdr:row>
      <xdr:rowOff>475141</xdr:rowOff>
    </xdr:to>
    <xdr:pic>
      <xdr:nvPicPr>
        <xdr:cNvPr id="365" name="Image 364">
          <a:extLst>
            <a:ext uri="{FF2B5EF4-FFF2-40B4-BE49-F238E27FC236}">
              <a16:creationId xmlns:a16="http://schemas.microsoft.com/office/drawing/2014/main" xmlns="" id="{D3C5B324-A8FD-4D0E-83AF-88096BBA815D}"/>
            </a:ext>
          </a:extLst>
        </xdr:cNvPr>
        <xdr:cNvPicPr>
          <a:picLocks noChangeAspect="1"/>
        </xdr:cNvPicPr>
      </xdr:nvPicPr>
      <xdr:blipFill>
        <a:blip xmlns:r="http://schemas.openxmlformats.org/officeDocument/2006/relationships" r:embed="rId18" cstate="print"/>
        <a:stretch>
          <a:fillRect/>
        </a:stretch>
      </xdr:blipFill>
      <xdr:spPr>
        <a:xfrm>
          <a:off x="15941040" y="46398180"/>
          <a:ext cx="714010" cy="475141"/>
        </a:xfrm>
        <a:prstGeom prst="rect">
          <a:avLst/>
        </a:prstGeom>
      </xdr:spPr>
    </xdr:pic>
    <xdr:clientData/>
  </xdr:twoCellAnchor>
  <xdr:oneCellAnchor>
    <xdr:from>
      <xdr:col>1</xdr:col>
      <xdr:colOff>0</xdr:colOff>
      <xdr:row>68</xdr:row>
      <xdr:rowOff>0</xdr:rowOff>
    </xdr:from>
    <xdr:ext cx="400050" cy="312539"/>
    <xdr:pic>
      <xdr:nvPicPr>
        <xdr:cNvPr id="366" name="BIOE" descr="Logo AB Européen">
          <a:extLst>
            <a:ext uri="{FF2B5EF4-FFF2-40B4-BE49-F238E27FC236}">
              <a16:creationId xmlns:a16="http://schemas.microsoft.com/office/drawing/2014/main" xmlns="" id="{31212691-046E-4451-A8D8-0A1884D1B7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76</xdr:row>
      <xdr:rowOff>0</xdr:rowOff>
    </xdr:from>
    <xdr:ext cx="400050" cy="312539"/>
    <xdr:pic>
      <xdr:nvPicPr>
        <xdr:cNvPr id="367" name="BIOE" descr="Logo AB Européen">
          <a:extLst>
            <a:ext uri="{FF2B5EF4-FFF2-40B4-BE49-F238E27FC236}">
              <a16:creationId xmlns:a16="http://schemas.microsoft.com/office/drawing/2014/main" xmlns="" id="{6F0A249F-7BFB-4DB2-B857-4FAE5AEC5A0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76</xdr:row>
      <xdr:rowOff>0</xdr:rowOff>
    </xdr:from>
    <xdr:ext cx="400050" cy="312539"/>
    <xdr:pic>
      <xdr:nvPicPr>
        <xdr:cNvPr id="368" name="BIOE" descr="Logo AB Européen">
          <a:extLst>
            <a:ext uri="{FF2B5EF4-FFF2-40B4-BE49-F238E27FC236}">
              <a16:creationId xmlns:a16="http://schemas.microsoft.com/office/drawing/2014/main" xmlns="" id="{F2C354D3-A3C3-410A-88BD-034397AE1F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74</xdr:row>
      <xdr:rowOff>0</xdr:rowOff>
    </xdr:from>
    <xdr:ext cx="523874" cy="528637"/>
    <xdr:pic>
      <xdr:nvPicPr>
        <xdr:cNvPr id="369" name="Image 368" descr="Afficher l’image source">
          <a:extLst>
            <a:ext uri="{FF2B5EF4-FFF2-40B4-BE49-F238E27FC236}">
              <a16:creationId xmlns:a16="http://schemas.microsoft.com/office/drawing/2014/main" xmlns="" id="{75B5CD9E-20F4-4BB7-AEB5-C93C543DAEA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366760" y="48341280"/>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0</xdr:colOff>
      <xdr:row>85</xdr:row>
      <xdr:rowOff>0</xdr:rowOff>
    </xdr:from>
    <xdr:to>
      <xdr:col>1</xdr:col>
      <xdr:colOff>714010</xdr:colOff>
      <xdr:row>85</xdr:row>
      <xdr:rowOff>475141</xdr:rowOff>
    </xdr:to>
    <xdr:pic>
      <xdr:nvPicPr>
        <xdr:cNvPr id="370" name="Image 369">
          <a:extLst>
            <a:ext uri="{FF2B5EF4-FFF2-40B4-BE49-F238E27FC236}">
              <a16:creationId xmlns:a16="http://schemas.microsoft.com/office/drawing/2014/main" xmlns="" id="{CB58F218-BF09-4BC1-B066-65A61C9B5B66}"/>
            </a:ext>
          </a:extLst>
        </xdr:cNvPr>
        <xdr:cNvPicPr>
          <a:picLocks noChangeAspect="1"/>
        </xdr:cNvPicPr>
      </xdr:nvPicPr>
      <xdr:blipFill>
        <a:blip xmlns:r="http://schemas.openxmlformats.org/officeDocument/2006/relationships" r:embed="rId18" cstate="print"/>
        <a:stretch>
          <a:fillRect/>
        </a:stretch>
      </xdr:blipFill>
      <xdr:spPr>
        <a:xfrm>
          <a:off x="792480" y="55923180"/>
          <a:ext cx="714010" cy="475141"/>
        </a:xfrm>
        <a:prstGeom prst="rect">
          <a:avLst/>
        </a:prstGeom>
      </xdr:spPr>
    </xdr:pic>
    <xdr:clientData/>
  </xdr:twoCellAnchor>
  <xdr:twoCellAnchor editAs="oneCell">
    <xdr:from>
      <xdr:col>3</xdr:col>
      <xdr:colOff>0</xdr:colOff>
      <xdr:row>85</xdr:row>
      <xdr:rowOff>0</xdr:rowOff>
    </xdr:from>
    <xdr:to>
      <xdr:col>3</xdr:col>
      <xdr:colOff>714010</xdr:colOff>
      <xdr:row>85</xdr:row>
      <xdr:rowOff>475141</xdr:rowOff>
    </xdr:to>
    <xdr:pic>
      <xdr:nvPicPr>
        <xdr:cNvPr id="371" name="Image 370">
          <a:extLst>
            <a:ext uri="{FF2B5EF4-FFF2-40B4-BE49-F238E27FC236}">
              <a16:creationId xmlns:a16="http://schemas.microsoft.com/office/drawing/2014/main" xmlns="" id="{91C3BFAC-ABAD-4EFE-9EB4-671317755939}"/>
            </a:ext>
          </a:extLst>
        </xdr:cNvPr>
        <xdr:cNvPicPr>
          <a:picLocks noChangeAspect="1"/>
        </xdr:cNvPicPr>
      </xdr:nvPicPr>
      <xdr:blipFill>
        <a:blip xmlns:r="http://schemas.openxmlformats.org/officeDocument/2006/relationships" r:embed="rId18" cstate="print"/>
        <a:stretch>
          <a:fillRect/>
        </a:stretch>
      </xdr:blipFill>
      <xdr:spPr>
        <a:xfrm>
          <a:off x="4579620" y="55923180"/>
          <a:ext cx="714010" cy="475141"/>
        </a:xfrm>
        <a:prstGeom prst="rect">
          <a:avLst/>
        </a:prstGeom>
      </xdr:spPr>
    </xdr:pic>
    <xdr:clientData/>
  </xdr:twoCellAnchor>
  <xdr:twoCellAnchor editAs="oneCell">
    <xdr:from>
      <xdr:col>3</xdr:col>
      <xdr:colOff>76200</xdr:colOff>
      <xdr:row>88</xdr:row>
      <xdr:rowOff>914400</xdr:rowOff>
    </xdr:from>
    <xdr:to>
      <xdr:col>3</xdr:col>
      <xdr:colOff>790210</xdr:colOff>
      <xdr:row>89</xdr:row>
      <xdr:rowOff>132241</xdr:rowOff>
    </xdr:to>
    <xdr:pic>
      <xdr:nvPicPr>
        <xdr:cNvPr id="372" name="Image 371">
          <a:extLst>
            <a:ext uri="{FF2B5EF4-FFF2-40B4-BE49-F238E27FC236}">
              <a16:creationId xmlns:a16="http://schemas.microsoft.com/office/drawing/2014/main" xmlns="" id="{9A543199-DCB1-4A5B-B519-85351CE23FB9}"/>
            </a:ext>
          </a:extLst>
        </xdr:cNvPr>
        <xdr:cNvPicPr>
          <a:picLocks noChangeAspect="1"/>
        </xdr:cNvPicPr>
      </xdr:nvPicPr>
      <xdr:blipFill>
        <a:blip xmlns:r="http://schemas.openxmlformats.org/officeDocument/2006/relationships" r:embed="rId25" cstate="print"/>
        <a:stretch>
          <a:fillRect/>
        </a:stretch>
      </xdr:blipFill>
      <xdr:spPr>
        <a:xfrm>
          <a:off x="4655820" y="58780680"/>
          <a:ext cx="714010" cy="482761"/>
        </a:xfrm>
        <a:prstGeom prst="rect">
          <a:avLst/>
        </a:prstGeom>
      </xdr:spPr>
    </xdr:pic>
    <xdr:clientData/>
  </xdr:twoCellAnchor>
  <xdr:oneCellAnchor>
    <xdr:from>
      <xdr:col>1</xdr:col>
      <xdr:colOff>0</xdr:colOff>
      <xdr:row>91</xdr:row>
      <xdr:rowOff>0</xdr:rowOff>
    </xdr:from>
    <xdr:ext cx="400050" cy="312539"/>
    <xdr:pic>
      <xdr:nvPicPr>
        <xdr:cNvPr id="373" name="BIOE" descr="Logo AB Européen">
          <a:extLst>
            <a:ext uri="{FF2B5EF4-FFF2-40B4-BE49-F238E27FC236}">
              <a16:creationId xmlns:a16="http://schemas.microsoft.com/office/drawing/2014/main" xmlns="" id="{744EB744-CC29-4A68-AC1C-3FB4344ABF4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96</xdr:row>
      <xdr:rowOff>0</xdr:rowOff>
    </xdr:from>
    <xdr:ext cx="400050" cy="312539"/>
    <xdr:pic>
      <xdr:nvPicPr>
        <xdr:cNvPr id="375" name="BIOE" descr="Logo AB Européen">
          <a:extLst>
            <a:ext uri="{FF2B5EF4-FFF2-40B4-BE49-F238E27FC236}">
              <a16:creationId xmlns:a16="http://schemas.microsoft.com/office/drawing/2014/main" xmlns="" id="{A9FC26B7-648B-4AEE-BC5B-0D15C8BB67E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62819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88</xdr:row>
      <xdr:rowOff>0</xdr:rowOff>
    </xdr:from>
    <xdr:ext cx="400050" cy="312539"/>
    <xdr:pic>
      <xdr:nvPicPr>
        <xdr:cNvPr id="376" name="BIOE" descr="Logo AB Européen">
          <a:extLst>
            <a:ext uri="{FF2B5EF4-FFF2-40B4-BE49-F238E27FC236}">
              <a16:creationId xmlns:a16="http://schemas.microsoft.com/office/drawing/2014/main" xmlns="" id="{AC072DEC-35DA-47D8-B12D-F568841DEF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91</xdr:row>
      <xdr:rowOff>0</xdr:rowOff>
    </xdr:from>
    <xdr:ext cx="400050" cy="312539"/>
    <xdr:pic>
      <xdr:nvPicPr>
        <xdr:cNvPr id="377" name="BIOE" descr="Logo AB Européen">
          <a:extLst>
            <a:ext uri="{FF2B5EF4-FFF2-40B4-BE49-F238E27FC236}">
              <a16:creationId xmlns:a16="http://schemas.microsoft.com/office/drawing/2014/main" xmlns="" id="{10DA8B7A-85CF-4579-9AED-9F6AAEA272B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714010</xdr:colOff>
      <xdr:row>91</xdr:row>
      <xdr:rowOff>475141</xdr:rowOff>
    </xdr:to>
    <xdr:pic>
      <xdr:nvPicPr>
        <xdr:cNvPr id="379" name="Image 378">
          <a:extLst>
            <a:ext uri="{FF2B5EF4-FFF2-40B4-BE49-F238E27FC236}">
              <a16:creationId xmlns:a16="http://schemas.microsoft.com/office/drawing/2014/main" xmlns="" id="{92755F7A-857A-4D80-B531-2BEBC42E160F}"/>
            </a:ext>
          </a:extLst>
        </xdr:cNvPr>
        <xdr:cNvPicPr>
          <a:picLocks noChangeAspect="1"/>
        </xdr:cNvPicPr>
      </xdr:nvPicPr>
      <xdr:blipFill>
        <a:blip xmlns:r="http://schemas.openxmlformats.org/officeDocument/2006/relationships" r:embed="rId18" cstate="print"/>
        <a:stretch>
          <a:fillRect/>
        </a:stretch>
      </xdr:blipFill>
      <xdr:spPr>
        <a:xfrm>
          <a:off x="8366760" y="59687460"/>
          <a:ext cx="714010" cy="475141"/>
        </a:xfrm>
        <a:prstGeom prst="rect">
          <a:avLst/>
        </a:prstGeom>
      </xdr:spPr>
    </xdr:pic>
    <xdr:clientData/>
  </xdr:twoCellAnchor>
  <xdr:twoCellAnchor editAs="oneCell">
    <xdr:from>
      <xdr:col>7</xdr:col>
      <xdr:colOff>0</xdr:colOff>
      <xdr:row>111</xdr:row>
      <xdr:rowOff>0</xdr:rowOff>
    </xdr:from>
    <xdr:to>
      <xdr:col>7</xdr:col>
      <xdr:colOff>714010</xdr:colOff>
      <xdr:row>111</xdr:row>
      <xdr:rowOff>475141</xdr:rowOff>
    </xdr:to>
    <xdr:pic>
      <xdr:nvPicPr>
        <xdr:cNvPr id="380" name="Image 379">
          <a:extLst>
            <a:ext uri="{FF2B5EF4-FFF2-40B4-BE49-F238E27FC236}">
              <a16:creationId xmlns:a16="http://schemas.microsoft.com/office/drawing/2014/main" xmlns="" id="{5806599E-8B2B-463C-B692-ED395B527CCB}"/>
            </a:ext>
          </a:extLst>
        </xdr:cNvPr>
        <xdr:cNvPicPr>
          <a:picLocks noChangeAspect="1"/>
        </xdr:cNvPicPr>
      </xdr:nvPicPr>
      <xdr:blipFill>
        <a:blip xmlns:r="http://schemas.openxmlformats.org/officeDocument/2006/relationships" r:embed="rId18" cstate="print"/>
        <a:stretch>
          <a:fillRect/>
        </a:stretch>
      </xdr:blipFill>
      <xdr:spPr>
        <a:xfrm>
          <a:off x="12153900" y="73273920"/>
          <a:ext cx="714010" cy="475141"/>
        </a:xfrm>
        <a:prstGeom prst="rect">
          <a:avLst/>
        </a:prstGeom>
      </xdr:spPr>
    </xdr:pic>
    <xdr:clientData/>
  </xdr:twoCellAnchor>
  <xdr:twoCellAnchor editAs="oneCell">
    <xdr:from>
      <xdr:col>9</xdr:col>
      <xdr:colOff>0</xdr:colOff>
      <xdr:row>105</xdr:row>
      <xdr:rowOff>0</xdr:rowOff>
    </xdr:from>
    <xdr:to>
      <xdr:col>9</xdr:col>
      <xdr:colOff>714010</xdr:colOff>
      <xdr:row>105</xdr:row>
      <xdr:rowOff>475141</xdr:rowOff>
    </xdr:to>
    <xdr:pic>
      <xdr:nvPicPr>
        <xdr:cNvPr id="381" name="Image 380">
          <a:extLst>
            <a:ext uri="{FF2B5EF4-FFF2-40B4-BE49-F238E27FC236}">
              <a16:creationId xmlns:a16="http://schemas.microsoft.com/office/drawing/2014/main" xmlns="" id="{1069FBFC-8BE2-4CDD-A13C-09A70A0C40A1}"/>
            </a:ext>
          </a:extLst>
        </xdr:cNvPr>
        <xdr:cNvPicPr>
          <a:picLocks noChangeAspect="1"/>
        </xdr:cNvPicPr>
      </xdr:nvPicPr>
      <xdr:blipFill>
        <a:blip xmlns:r="http://schemas.openxmlformats.org/officeDocument/2006/relationships" r:embed="rId18" cstate="print"/>
        <a:stretch>
          <a:fillRect/>
        </a:stretch>
      </xdr:blipFill>
      <xdr:spPr>
        <a:xfrm>
          <a:off x="15941040" y="69509640"/>
          <a:ext cx="714010" cy="475141"/>
        </a:xfrm>
        <a:prstGeom prst="rect">
          <a:avLst/>
        </a:prstGeom>
      </xdr:spPr>
    </xdr:pic>
    <xdr:clientData/>
  </xdr:twoCellAnchor>
  <xdr:oneCellAnchor>
    <xdr:from>
      <xdr:col>5</xdr:col>
      <xdr:colOff>0</xdr:colOff>
      <xdr:row>105</xdr:row>
      <xdr:rowOff>0</xdr:rowOff>
    </xdr:from>
    <xdr:ext cx="400050" cy="312539"/>
    <xdr:pic>
      <xdr:nvPicPr>
        <xdr:cNvPr id="382" name="BIOE" descr="Logo AB Européen">
          <a:extLst>
            <a:ext uri="{FF2B5EF4-FFF2-40B4-BE49-F238E27FC236}">
              <a16:creationId xmlns:a16="http://schemas.microsoft.com/office/drawing/2014/main" xmlns="" id="{BD97843E-C785-4D00-9A96-4583E45C7E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114</xdr:row>
      <xdr:rowOff>0</xdr:rowOff>
    </xdr:from>
    <xdr:ext cx="400050" cy="312539"/>
    <xdr:pic>
      <xdr:nvPicPr>
        <xdr:cNvPr id="383" name="BIOE" descr="Logo AB Européen">
          <a:extLst>
            <a:ext uri="{FF2B5EF4-FFF2-40B4-BE49-F238E27FC236}">
              <a16:creationId xmlns:a16="http://schemas.microsoft.com/office/drawing/2014/main" xmlns="" id="{93EB58EB-2652-4E19-94BE-5334EC7655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752170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116</xdr:row>
      <xdr:rowOff>0</xdr:rowOff>
    </xdr:from>
    <xdr:ext cx="400050" cy="312539"/>
    <xdr:pic>
      <xdr:nvPicPr>
        <xdr:cNvPr id="384" name="BIOE" descr="Logo AB Européen">
          <a:extLst>
            <a:ext uri="{FF2B5EF4-FFF2-40B4-BE49-F238E27FC236}">
              <a16:creationId xmlns:a16="http://schemas.microsoft.com/office/drawing/2014/main" xmlns="" id="{039FF2C0-C20E-4D56-9894-6DE79EB485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116</xdr:row>
      <xdr:rowOff>0</xdr:rowOff>
    </xdr:from>
    <xdr:ext cx="400050" cy="312539"/>
    <xdr:pic>
      <xdr:nvPicPr>
        <xdr:cNvPr id="385" name="BIOE" descr="Logo AB Européen">
          <a:extLst>
            <a:ext uri="{FF2B5EF4-FFF2-40B4-BE49-F238E27FC236}">
              <a16:creationId xmlns:a16="http://schemas.microsoft.com/office/drawing/2014/main" xmlns="" id="{46DBF803-2654-4A18-997B-B46C269AB0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14</xdr:row>
      <xdr:rowOff>0</xdr:rowOff>
    </xdr:from>
    <xdr:ext cx="400050" cy="312539"/>
    <xdr:pic>
      <xdr:nvPicPr>
        <xdr:cNvPr id="386" name="BIOE" descr="Logo AB Européen">
          <a:extLst>
            <a:ext uri="{FF2B5EF4-FFF2-40B4-BE49-F238E27FC236}">
              <a16:creationId xmlns:a16="http://schemas.microsoft.com/office/drawing/2014/main" xmlns="" id="{5797B285-9AD8-43F0-892C-3236419DF3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8061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96</xdr:row>
      <xdr:rowOff>19050</xdr:rowOff>
    </xdr:from>
    <xdr:ext cx="400050" cy="312539"/>
    <xdr:pic>
      <xdr:nvPicPr>
        <xdr:cNvPr id="388" name="BIOE" descr="Logo AB Européen">
          <a:extLst>
            <a:ext uri="{FF2B5EF4-FFF2-40B4-BE49-F238E27FC236}">
              <a16:creationId xmlns:a16="http://schemas.microsoft.com/office/drawing/2014/main" xmlns="" id="{19C4510C-30A2-4BF4-BF6B-DCF21F3495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6283833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71</xdr:row>
      <xdr:rowOff>0</xdr:rowOff>
    </xdr:from>
    <xdr:to>
      <xdr:col>3</xdr:col>
      <xdr:colOff>714010</xdr:colOff>
      <xdr:row>71</xdr:row>
      <xdr:rowOff>475141</xdr:rowOff>
    </xdr:to>
    <xdr:pic>
      <xdr:nvPicPr>
        <xdr:cNvPr id="389" name="Image 388">
          <a:extLst>
            <a:ext uri="{FF2B5EF4-FFF2-40B4-BE49-F238E27FC236}">
              <a16:creationId xmlns:a16="http://schemas.microsoft.com/office/drawing/2014/main" xmlns="" id="{AB1F6489-47F2-418F-A17B-8EC1B0C7DF97}"/>
            </a:ext>
          </a:extLst>
        </xdr:cNvPr>
        <xdr:cNvPicPr>
          <a:picLocks noChangeAspect="1"/>
        </xdr:cNvPicPr>
      </xdr:nvPicPr>
      <xdr:blipFill>
        <a:blip xmlns:r="http://schemas.openxmlformats.org/officeDocument/2006/relationships" r:embed="rId18" cstate="print"/>
        <a:stretch>
          <a:fillRect/>
        </a:stretch>
      </xdr:blipFill>
      <xdr:spPr>
        <a:xfrm>
          <a:off x="4579620" y="46398180"/>
          <a:ext cx="714010" cy="475141"/>
        </a:xfrm>
        <a:prstGeom prst="rect">
          <a:avLst/>
        </a:prstGeom>
      </xdr:spPr>
    </xdr:pic>
    <xdr:clientData/>
  </xdr:twoCellAnchor>
  <xdr:oneCellAnchor>
    <xdr:from>
      <xdr:col>7</xdr:col>
      <xdr:colOff>0</xdr:colOff>
      <xdr:row>68</xdr:row>
      <xdr:rowOff>0</xdr:rowOff>
    </xdr:from>
    <xdr:ext cx="400050" cy="312539"/>
    <xdr:pic>
      <xdr:nvPicPr>
        <xdr:cNvPr id="390" name="BIOE" descr="Logo AB Européen">
          <a:extLst>
            <a:ext uri="{FF2B5EF4-FFF2-40B4-BE49-F238E27FC236}">
              <a16:creationId xmlns:a16="http://schemas.microsoft.com/office/drawing/2014/main" xmlns="" id="{2AA8203C-21B9-4159-B9CA-0080F10C67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76</xdr:row>
      <xdr:rowOff>0</xdr:rowOff>
    </xdr:from>
    <xdr:ext cx="400050" cy="312539"/>
    <xdr:pic>
      <xdr:nvPicPr>
        <xdr:cNvPr id="391" name="BIOE" descr="Logo AB Européen">
          <a:extLst>
            <a:ext uri="{FF2B5EF4-FFF2-40B4-BE49-F238E27FC236}">
              <a16:creationId xmlns:a16="http://schemas.microsoft.com/office/drawing/2014/main" xmlns="" id="{00B32DB2-4D53-407D-B027-38A0E6EDFE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36</xdr:row>
      <xdr:rowOff>0</xdr:rowOff>
    </xdr:from>
    <xdr:ext cx="400050" cy="312539"/>
    <xdr:pic>
      <xdr:nvPicPr>
        <xdr:cNvPr id="392" name="BIOE" descr="Logo AB Européen">
          <a:extLst>
            <a:ext uri="{FF2B5EF4-FFF2-40B4-BE49-F238E27FC236}">
              <a16:creationId xmlns:a16="http://schemas.microsoft.com/office/drawing/2014/main" xmlns="" id="{8500A6F8-ACFD-49DE-96A0-147C1D6C71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56</xdr:row>
      <xdr:rowOff>19050</xdr:rowOff>
    </xdr:from>
    <xdr:ext cx="400050" cy="312539"/>
    <xdr:pic>
      <xdr:nvPicPr>
        <xdr:cNvPr id="393" name="BIOE" descr="Logo AB Européen">
          <a:extLst>
            <a:ext uri="{FF2B5EF4-FFF2-40B4-BE49-F238E27FC236}">
              <a16:creationId xmlns:a16="http://schemas.microsoft.com/office/drawing/2014/main" xmlns="" id="{153590E5-6DC8-48EE-84A0-3C7FA38029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618357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105</xdr:row>
      <xdr:rowOff>0</xdr:rowOff>
    </xdr:from>
    <xdr:ext cx="400050" cy="312539"/>
    <xdr:pic>
      <xdr:nvPicPr>
        <xdr:cNvPr id="394" name="BIOE" descr="Logo AB Européen">
          <a:extLst>
            <a:ext uri="{FF2B5EF4-FFF2-40B4-BE49-F238E27FC236}">
              <a16:creationId xmlns:a16="http://schemas.microsoft.com/office/drawing/2014/main" xmlns="" id="{AA0D8A01-B760-4FA9-A13F-937540DDE32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48</xdr:row>
      <xdr:rowOff>0</xdr:rowOff>
    </xdr:from>
    <xdr:ext cx="400050" cy="312539"/>
    <xdr:pic>
      <xdr:nvPicPr>
        <xdr:cNvPr id="395" name="BIOE" descr="Logo AB Européen">
          <a:extLst>
            <a:ext uri="{FF2B5EF4-FFF2-40B4-BE49-F238E27FC236}">
              <a16:creationId xmlns:a16="http://schemas.microsoft.com/office/drawing/2014/main" xmlns="" id="{06543714-774C-44C4-B951-39A3E4DFE4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31211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88</xdr:row>
      <xdr:rowOff>0</xdr:rowOff>
    </xdr:from>
    <xdr:ext cx="400050" cy="312539"/>
    <xdr:pic>
      <xdr:nvPicPr>
        <xdr:cNvPr id="396" name="BIOE" descr="Logo AB Européen">
          <a:extLst>
            <a:ext uri="{FF2B5EF4-FFF2-40B4-BE49-F238E27FC236}">
              <a16:creationId xmlns:a16="http://schemas.microsoft.com/office/drawing/2014/main" xmlns="" id="{B63ECB69-6199-4207-AFB8-ECAF3B33E1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5</xdr:row>
      <xdr:rowOff>0</xdr:rowOff>
    </xdr:from>
    <xdr:to>
      <xdr:col>3</xdr:col>
      <xdr:colOff>646824</xdr:colOff>
      <xdr:row>5</xdr:row>
      <xdr:rowOff>694450</xdr:rowOff>
    </xdr:to>
    <xdr:pic>
      <xdr:nvPicPr>
        <xdr:cNvPr id="374" name="Image 373">
          <a:extLst>
            <a:ext uri="{FF2B5EF4-FFF2-40B4-BE49-F238E27FC236}">
              <a16:creationId xmlns:a16="http://schemas.microsoft.com/office/drawing/2014/main" xmlns="" id="{41CFF28E-F468-47CF-95DA-12CBFB871E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5</xdr:row>
      <xdr:rowOff>0</xdr:rowOff>
    </xdr:from>
    <xdr:to>
      <xdr:col>9</xdr:col>
      <xdr:colOff>646824</xdr:colOff>
      <xdr:row>5</xdr:row>
      <xdr:rowOff>694450</xdr:rowOff>
    </xdr:to>
    <xdr:pic>
      <xdr:nvPicPr>
        <xdr:cNvPr id="387" name="Image 386">
          <a:extLst>
            <a:ext uri="{FF2B5EF4-FFF2-40B4-BE49-F238E27FC236}">
              <a16:creationId xmlns:a16="http://schemas.microsoft.com/office/drawing/2014/main" xmlns="" id="{FFE9A9C1-2831-4F9D-BC43-8D226BCBF6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362200"/>
          <a:ext cx="646824" cy="694450"/>
        </a:xfrm>
        <a:prstGeom prst="rect">
          <a:avLst/>
        </a:prstGeom>
      </xdr:spPr>
    </xdr:pic>
    <xdr:clientData/>
  </xdr:twoCellAnchor>
  <xdr:twoCellAnchor editAs="oneCell">
    <xdr:from>
      <xdr:col>9</xdr:col>
      <xdr:colOff>0</xdr:colOff>
      <xdr:row>8</xdr:row>
      <xdr:rowOff>0</xdr:rowOff>
    </xdr:from>
    <xdr:to>
      <xdr:col>9</xdr:col>
      <xdr:colOff>646824</xdr:colOff>
      <xdr:row>8</xdr:row>
      <xdr:rowOff>694450</xdr:rowOff>
    </xdr:to>
    <xdr:pic>
      <xdr:nvPicPr>
        <xdr:cNvPr id="397" name="Image 396">
          <a:extLst>
            <a:ext uri="{FF2B5EF4-FFF2-40B4-BE49-F238E27FC236}">
              <a16:creationId xmlns:a16="http://schemas.microsoft.com/office/drawing/2014/main" xmlns="" id="{0DE04BE5-5049-40A5-AA31-3DA988AB98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4286250"/>
          <a:ext cx="646824" cy="694450"/>
        </a:xfrm>
        <a:prstGeom prst="rect">
          <a:avLst/>
        </a:prstGeom>
      </xdr:spPr>
    </xdr:pic>
    <xdr:clientData/>
  </xdr:twoCellAnchor>
  <xdr:twoCellAnchor editAs="oneCell">
    <xdr:from>
      <xdr:col>7</xdr:col>
      <xdr:colOff>133350</xdr:colOff>
      <xdr:row>8</xdr:row>
      <xdr:rowOff>476250</xdr:rowOff>
    </xdr:from>
    <xdr:to>
      <xdr:col>7</xdr:col>
      <xdr:colOff>780174</xdr:colOff>
      <xdr:row>8</xdr:row>
      <xdr:rowOff>1170700</xdr:rowOff>
    </xdr:to>
    <xdr:pic>
      <xdr:nvPicPr>
        <xdr:cNvPr id="398" name="Image 397">
          <a:extLst>
            <a:ext uri="{FF2B5EF4-FFF2-40B4-BE49-F238E27FC236}">
              <a16:creationId xmlns:a16="http://schemas.microsoft.com/office/drawing/2014/main" xmlns="" id="{B00E19A9-24E5-43F7-A9FB-79E0837BC35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249150" y="4762500"/>
          <a:ext cx="646824" cy="694450"/>
        </a:xfrm>
        <a:prstGeom prst="rect">
          <a:avLst/>
        </a:prstGeom>
      </xdr:spPr>
    </xdr:pic>
    <xdr:clientData/>
  </xdr:twoCellAnchor>
  <xdr:twoCellAnchor editAs="oneCell">
    <xdr:from>
      <xdr:col>5</xdr:col>
      <xdr:colOff>0</xdr:colOff>
      <xdr:row>7</xdr:row>
      <xdr:rowOff>38100</xdr:rowOff>
    </xdr:from>
    <xdr:to>
      <xdr:col>5</xdr:col>
      <xdr:colOff>646824</xdr:colOff>
      <xdr:row>8</xdr:row>
      <xdr:rowOff>561100</xdr:rowOff>
    </xdr:to>
    <xdr:pic>
      <xdr:nvPicPr>
        <xdr:cNvPr id="399" name="Image 398">
          <a:extLst>
            <a:ext uri="{FF2B5EF4-FFF2-40B4-BE49-F238E27FC236}">
              <a16:creationId xmlns:a16="http://schemas.microsoft.com/office/drawing/2014/main" xmlns="" id="{BB9C2527-1D0B-4918-8B61-422151252B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15290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400" name="Image 399">
          <a:extLst>
            <a:ext uri="{FF2B5EF4-FFF2-40B4-BE49-F238E27FC236}">
              <a16:creationId xmlns:a16="http://schemas.microsoft.com/office/drawing/2014/main" xmlns="" id="{23588508-90CB-4200-B0FF-847C5D6D0B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401" name="Image 400">
          <a:extLst>
            <a:ext uri="{FF2B5EF4-FFF2-40B4-BE49-F238E27FC236}">
              <a16:creationId xmlns:a16="http://schemas.microsoft.com/office/drawing/2014/main" xmlns="" id="{2DA2B4C4-1FC2-457C-917F-F4C2C63082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3</xdr:col>
      <xdr:colOff>742950</xdr:colOff>
      <xdr:row>10</xdr:row>
      <xdr:rowOff>133350</xdr:rowOff>
    </xdr:from>
    <xdr:to>
      <xdr:col>3</xdr:col>
      <xdr:colOff>1389774</xdr:colOff>
      <xdr:row>11</xdr:row>
      <xdr:rowOff>656350</xdr:rowOff>
    </xdr:to>
    <xdr:pic>
      <xdr:nvPicPr>
        <xdr:cNvPr id="402" name="Image 401">
          <a:extLst>
            <a:ext uri="{FF2B5EF4-FFF2-40B4-BE49-F238E27FC236}">
              <a16:creationId xmlns:a16="http://schemas.microsoft.com/office/drawing/2014/main" xmlns="" id="{38838193-8F84-4238-B879-E3763F26DD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314950" y="6057900"/>
          <a:ext cx="646824" cy="694450"/>
        </a:xfrm>
        <a:prstGeom prst="rect">
          <a:avLst/>
        </a:prstGeom>
      </xdr:spPr>
    </xdr:pic>
    <xdr:clientData/>
  </xdr:twoCellAnchor>
  <xdr:twoCellAnchor editAs="oneCell">
    <xdr:from>
      <xdr:col>5</xdr:col>
      <xdr:colOff>552450</xdr:colOff>
      <xdr:row>10</xdr:row>
      <xdr:rowOff>38100</xdr:rowOff>
    </xdr:from>
    <xdr:to>
      <xdr:col>5</xdr:col>
      <xdr:colOff>1199274</xdr:colOff>
      <xdr:row>11</xdr:row>
      <xdr:rowOff>561100</xdr:rowOff>
    </xdr:to>
    <xdr:pic>
      <xdr:nvPicPr>
        <xdr:cNvPr id="403" name="Image 402">
          <a:extLst>
            <a:ext uri="{FF2B5EF4-FFF2-40B4-BE49-F238E27FC236}">
              <a16:creationId xmlns:a16="http://schemas.microsoft.com/office/drawing/2014/main" xmlns="" id="{A53C7AAE-6E29-4065-BC40-3D3807F01B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896350" y="596265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404" name="Image 403">
          <a:extLst>
            <a:ext uri="{FF2B5EF4-FFF2-40B4-BE49-F238E27FC236}">
              <a16:creationId xmlns:a16="http://schemas.microsoft.com/office/drawing/2014/main" xmlns="" id="{C3C9E61D-F51A-4B8F-BFFD-265EAB875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1</xdr:col>
      <xdr:colOff>76200</xdr:colOff>
      <xdr:row>28</xdr:row>
      <xdr:rowOff>323850</xdr:rowOff>
    </xdr:from>
    <xdr:to>
      <xdr:col>1</xdr:col>
      <xdr:colOff>723024</xdr:colOff>
      <xdr:row>28</xdr:row>
      <xdr:rowOff>1018300</xdr:rowOff>
    </xdr:to>
    <xdr:pic>
      <xdr:nvPicPr>
        <xdr:cNvPr id="405" name="Image 404">
          <a:extLst>
            <a:ext uri="{FF2B5EF4-FFF2-40B4-BE49-F238E27FC236}">
              <a16:creationId xmlns:a16="http://schemas.microsoft.com/office/drawing/2014/main" xmlns="" id="{7117D8E6-EB42-4027-BA9E-A48CCC052D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76300" y="18230850"/>
          <a:ext cx="646824" cy="694450"/>
        </a:xfrm>
        <a:prstGeom prst="rect">
          <a:avLst/>
        </a:prstGeom>
      </xdr:spPr>
    </xdr:pic>
    <xdr:clientData/>
  </xdr:twoCellAnchor>
  <xdr:twoCellAnchor editAs="oneCell">
    <xdr:from>
      <xdr:col>1</xdr:col>
      <xdr:colOff>571500</xdr:colOff>
      <xdr:row>30</xdr:row>
      <xdr:rowOff>57150</xdr:rowOff>
    </xdr:from>
    <xdr:to>
      <xdr:col>1</xdr:col>
      <xdr:colOff>1218324</xdr:colOff>
      <xdr:row>31</xdr:row>
      <xdr:rowOff>580150</xdr:rowOff>
    </xdr:to>
    <xdr:pic>
      <xdr:nvPicPr>
        <xdr:cNvPr id="406" name="Image 405">
          <a:extLst>
            <a:ext uri="{FF2B5EF4-FFF2-40B4-BE49-F238E27FC236}">
              <a16:creationId xmlns:a16="http://schemas.microsoft.com/office/drawing/2014/main" xmlns="" id="{9E8578E8-7489-4D0A-A9FA-9DD29B5D39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371600" y="19602450"/>
          <a:ext cx="646824" cy="694450"/>
        </a:xfrm>
        <a:prstGeom prst="rect">
          <a:avLst/>
        </a:prstGeom>
      </xdr:spPr>
    </xdr:pic>
    <xdr:clientData/>
  </xdr:twoCellAnchor>
  <xdr:twoCellAnchor editAs="oneCell">
    <xdr:from>
      <xdr:col>5</xdr:col>
      <xdr:colOff>76200</xdr:colOff>
      <xdr:row>25</xdr:row>
      <xdr:rowOff>400050</xdr:rowOff>
    </xdr:from>
    <xdr:to>
      <xdr:col>5</xdr:col>
      <xdr:colOff>723024</xdr:colOff>
      <xdr:row>25</xdr:row>
      <xdr:rowOff>1094500</xdr:rowOff>
    </xdr:to>
    <xdr:pic>
      <xdr:nvPicPr>
        <xdr:cNvPr id="407" name="Image 406">
          <a:extLst>
            <a:ext uri="{FF2B5EF4-FFF2-40B4-BE49-F238E27FC236}">
              <a16:creationId xmlns:a16="http://schemas.microsoft.com/office/drawing/2014/main" xmlns="" id="{52B3BC3F-81AB-4321-88C7-EE018DDB56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420100" y="1638300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408" name="Image 407">
          <a:extLst>
            <a:ext uri="{FF2B5EF4-FFF2-40B4-BE49-F238E27FC236}">
              <a16:creationId xmlns:a16="http://schemas.microsoft.com/office/drawing/2014/main" xmlns="" id="{E76EDDBE-FE22-436F-9E4C-834149445A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409" name="Image 408">
          <a:extLst>
            <a:ext uri="{FF2B5EF4-FFF2-40B4-BE49-F238E27FC236}">
              <a16:creationId xmlns:a16="http://schemas.microsoft.com/office/drawing/2014/main" xmlns="" id="{2DCAA4E8-E861-4E8B-911B-9672C1DCA7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410" name="Image 409">
          <a:extLst>
            <a:ext uri="{FF2B5EF4-FFF2-40B4-BE49-F238E27FC236}">
              <a16:creationId xmlns:a16="http://schemas.microsoft.com/office/drawing/2014/main" xmlns="" id="{2AD1617A-0A0A-493F-ADEB-9AD6896CBC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5</xdr:col>
      <xdr:colOff>704850</xdr:colOff>
      <xdr:row>30</xdr:row>
      <xdr:rowOff>0</xdr:rowOff>
    </xdr:from>
    <xdr:to>
      <xdr:col>5</xdr:col>
      <xdr:colOff>1351674</xdr:colOff>
      <xdr:row>31</xdr:row>
      <xdr:rowOff>523000</xdr:rowOff>
    </xdr:to>
    <xdr:pic>
      <xdr:nvPicPr>
        <xdr:cNvPr id="411" name="Image 410">
          <a:extLst>
            <a:ext uri="{FF2B5EF4-FFF2-40B4-BE49-F238E27FC236}">
              <a16:creationId xmlns:a16="http://schemas.microsoft.com/office/drawing/2014/main" xmlns="" id="{76BA7AC1-7D64-40E1-ABEB-1D4E28F737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48750" y="19545300"/>
          <a:ext cx="646824" cy="694450"/>
        </a:xfrm>
        <a:prstGeom prst="rect">
          <a:avLst/>
        </a:prstGeom>
      </xdr:spPr>
    </xdr:pic>
    <xdr:clientData/>
  </xdr:twoCellAnchor>
  <xdr:twoCellAnchor editAs="oneCell">
    <xdr:from>
      <xdr:col>5</xdr:col>
      <xdr:colOff>190500</xdr:colOff>
      <xdr:row>28</xdr:row>
      <xdr:rowOff>590550</xdr:rowOff>
    </xdr:from>
    <xdr:to>
      <xdr:col>5</xdr:col>
      <xdr:colOff>837324</xdr:colOff>
      <xdr:row>29</xdr:row>
      <xdr:rowOff>27700</xdr:rowOff>
    </xdr:to>
    <xdr:pic>
      <xdr:nvPicPr>
        <xdr:cNvPr id="412" name="Image 411">
          <a:extLst>
            <a:ext uri="{FF2B5EF4-FFF2-40B4-BE49-F238E27FC236}">
              <a16:creationId xmlns:a16="http://schemas.microsoft.com/office/drawing/2014/main" xmlns="" id="{3A09E320-7855-4785-A688-C5CD4533A4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534400" y="1849755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413" name="Image 412">
          <a:extLst>
            <a:ext uri="{FF2B5EF4-FFF2-40B4-BE49-F238E27FC236}">
              <a16:creationId xmlns:a16="http://schemas.microsoft.com/office/drawing/2014/main" xmlns="" id="{DF4F697C-D197-41B7-A573-5DD73D251C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414" name="Image 413">
          <a:extLst>
            <a:ext uri="{FF2B5EF4-FFF2-40B4-BE49-F238E27FC236}">
              <a16:creationId xmlns:a16="http://schemas.microsoft.com/office/drawing/2014/main" xmlns="" id="{7A322419-92C7-4E46-8BCC-B2A36B2EC4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415" name="Image 414">
          <a:extLst>
            <a:ext uri="{FF2B5EF4-FFF2-40B4-BE49-F238E27FC236}">
              <a16:creationId xmlns:a16="http://schemas.microsoft.com/office/drawing/2014/main" xmlns="" id="{CD381C28-E88B-432E-9642-A3BC78C982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416" name="Image 415">
          <a:extLst>
            <a:ext uri="{FF2B5EF4-FFF2-40B4-BE49-F238E27FC236}">
              <a16:creationId xmlns:a16="http://schemas.microsoft.com/office/drawing/2014/main" xmlns="" id="{7507BFC6-8FA8-47D8-80DD-FE5BF4CB88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31108650"/>
          <a:ext cx="646824" cy="694450"/>
        </a:xfrm>
        <a:prstGeom prst="rect">
          <a:avLst/>
        </a:prstGeom>
      </xdr:spPr>
    </xdr:pic>
    <xdr:clientData/>
  </xdr:twoCellAnchor>
  <xdr:twoCellAnchor editAs="oneCell">
    <xdr:from>
      <xdr:col>4</xdr:col>
      <xdr:colOff>152400</xdr:colOff>
      <xdr:row>47</xdr:row>
      <xdr:rowOff>19050</xdr:rowOff>
    </xdr:from>
    <xdr:to>
      <xdr:col>5</xdr:col>
      <xdr:colOff>608724</xdr:colOff>
      <xdr:row>48</xdr:row>
      <xdr:rowOff>542050</xdr:rowOff>
    </xdr:to>
    <xdr:pic>
      <xdr:nvPicPr>
        <xdr:cNvPr id="417" name="Image 416">
          <a:extLst>
            <a:ext uri="{FF2B5EF4-FFF2-40B4-BE49-F238E27FC236}">
              <a16:creationId xmlns:a16="http://schemas.microsoft.com/office/drawing/2014/main" xmlns="" id="{7B45CC60-CC06-4213-845B-266CACC167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05800" y="3095625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418" name="Image 417">
          <a:extLst>
            <a:ext uri="{FF2B5EF4-FFF2-40B4-BE49-F238E27FC236}">
              <a16:creationId xmlns:a16="http://schemas.microsoft.com/office/drawing/2014/main" xmlns="" id="{4BC23440-424B-4E7E-8D4E-A5FA2837D4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419" name="Image 418">
          <a:extLst>
            <a:ext uri="{FF2B5EF4-FFF2-40B4-BE49-F238E27FC236}">
              <a16:creationId xmlns:a16="http://schemas.microsoft.com/office/drawing/2014/main" xmlns="" id="{5706F91F-5480-422F-93E2-629A34280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291840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420" name="Image 419">
          <a:extLst>
            <a:ext uri="{FF2B5EF4-FFF2-40B4-BE49-F238E27FC236}">
              <a16:creationId xmlns:a16="http://schemas.microsoft.com/office/drawing/2014/main" xmlns="" id="{512E867E-B977-46A9-A6C8-161BA025ED1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422" name="Image 421">
          <a:extLst>
            <a:ext uri="{FF2B5EF4-FFF2-40B4-BE49-F238E27FC236}">
              <a16:creationId xmlns:a16="http://schemas.microsoft.com/office/drawing/2014/main" xmlns="" id="{40EBB8A1-F661-4609-B7F5-0D8C95F97D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5</xdr:col>
      <xdr:colOff>552450</xdr:colOff>
      <xdr:row>64</xdr:row>
      <xdr:rowOff>247650</xdr:rowOff>
    </xdr:from>
    <xdr:to>
      <xdr:col>5</xdr:col>
      <xdr:colOff>1199274</xdr:colOff>
      <xdr:row>65</xdr:row>
      <xdr:rowOff>580150</xdr:rowOff>
    </xdr:to>
    <xdr:pic>
      <xdr:nvPicPr>
        <xdr:cNvPr id="423" name="Image 422">
          <a:extLst>
            <a:ext uri="{FF2B5EF4-FFF2-40B4-BE49-F238E27FC236}">
              <a16:creationId xmlns:a16="http://schemas.microsoft.com/office/drawing/2014/main" xmlns="" id="{B8ABFC8A-534A-4C6F-B947-6C8DC8F167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896350" y="42386250"/>
          <a:ext cx="646824" cy="694450"/>
        </a:xfrm>
        <a:prstGeom prst="rect">
          <a:avLst/>
        </a:prstGeom>
      </xdr:spPr>
    </xdr:pic>
    <xdr:clientData/>
  </xdr:twoCellAnchor>
  <xdr:twoCellAnchor editAs="oneCell">
    <xdr:from>
      <xdr:col>7</xdr:col>
      <xdr:colOff>952500</xdr:colOff>
      <xdr:row>64</xdr:row>
      <xdr:rowOff>342900</xdr:rowOff>
    </xdr:from>
    <xdr:to>
      <xdr:col>7</xdr:col>
      <xdr:colOff>1599324</xdr:colOff>
      <xdr:row>65</xdr:row>
      <xdr:rowOff>675400</xdr:rowOff>
    </xdr:to>
    <xdr:pic>
      <xdr:nvPicPr>
        <xdr:cNvPr id="424" name="Image 423">
          <a:extLst>
            <a:ext uri="{FF2B5EF4-FFF2-40B4-BE49-F238E27FC236}">
              <a16:creationId xmlns:a16="http://schemas.microsoft.com/office/drawing/2014/main" xmlns="" id="{26C25512-528B-48F2-B0DA-76F2D5E97BF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3068300" y="42481500"/>
          <a:ext cx="646824" cy="694450"/>
        </a:xfrm>
        <a:prstGeom prst="rect">
          <a:avLst/>
        </a:prstGeom>
      </xdr:spPr>
    </xdr:pic>
    <xdr:clientData/>
  </xdr:twoCellAnchor>
  <xdr:twoCellAnchor editAs="oneCell">
    <xdr:from>
      <xdr:col>9</xdr:col>
      <xdr:colOff>76200</xdr:colOff>
      <xdr:row>65</xdr:row>
      <xdr:rowOff>552450</xdr:rowOff>
    </xdr:from>
    <xdr:to>
      <xdr:col>9</xdr:col>
      <xdr:colOff>723024</xdr:colOff>
      <xdr:row>65</xdr:row>
      <xdr:rowOff>1246900</xdr:rowOff>
    </xdr:to>
    <xdr:pic>
      <xdr:nvPicPr>
        <xdr:cNvPr id="425" name="Image 424">
          <a:extLst>
            <a:ext uri="{FF2B5EF4-FFF2-40B4-BE49-F238E27FC236}">
              <a16:creationId xmlns:a16="http://schemas.microsoft.com/office/drawing/2014/main" xmlns="" id="{55F37E44-C39D-4523-A8C3-EC8781DE0D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63900" y="430530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426" name="Image 425">
          <a:extLst>
            <a:ext uri="{FF2B5EF4-FFF2-40B4-BE49-F238E27FC236}">
              <a16:creationId xmlns:a16="http://schemas.microsoft.com/office/drawing/2014/main" xmlns="" id="{CCE5E43A-70BC-4DDA-9B89-CE0D4E8839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427" name="Image 426">
          <a:extLst>
            <a:ext uri="{FF2B5EF4-FFF2-40B4-BE49-F238E27FC236}">
              <a16:creationId xmlns:a16="http://schemas.microsoft.com/office/drawing/2014/main" xmlns="" id="{EEA4F51D-0899-47D1-B2CD-0E6E3ACB82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428" name="Image 427">
          <a:extLst>
            <a:ext uri="{FF2B5EF4-FFF2-40B4-BE49-F238E27FC236}">
              <a16:creationId xmlns:a16="http://schemas.microsoft.com/office/drawing/2014/main" xmlns="" id="{7229B389-8507-477E-A7F2-6384A96CBF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1</xdr:col>
      <xdr:colOff>971550</xdr:colOff>
      <xdr:row>84</xdr:row>
      <xdr:rowOff>247650</xdr:rowOff>
    </xdr:from>
    <xdr:to>
      <xdr:col>1</xdr:col>
      <xdr:colOff>1618374</xdr:colOff>
      <xdr:row>85</xdr:row>
      <xdr:rowOff>580150</xdr:rowOff>
    </xdr:to>
    <xdr:pic>
      <xdr:nvPicPr>
        <xdr:cNvPr id="429" name="Image 428">
          <a:extLst>
            <a:ext uri="{FF2B5EF4-FFF2-40B4-BE49-F238E27FC236}">
              <a16:creationId xmlns:a16="http://schemas.microsoft.com/office/drawing/2014/main" xmlns="" id="{5511EBAD-4403-437A-8118-B23779DD28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771650" y="5562600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430" name="Image 429">
          <a:extLst>
            <a:ext uri="{FF2B5EF4-FFF2-40B4-BE49-F238E27FC236}">
              <a16:creationId xmlns:a16="http://schemas.microsoft.com/office/drawing/2014/main" xmlns="" id="{9D729CC9-3F20-4CA3-8A41-BC56881665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431" name="Image 430">
          <a:extLst>
            <a:ext uri="{FF2B5EF4-FFF2-40B4-BE49-F238E27FC236}">
              <a16:creationId xmlns:a16="http://schemas.microsoft.com/office/drawing/2014/main" xmlns="" id="{B9AD09B7-212D-4996-B8F8-FF4341C12A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432" name="Image 431">
          <a:extLst>
            <a:ext uri="{FF2B5EF4-FFF2-40B4-BE49-F238E27FC236}">
              <a16:creationId xmlns:a16="http://schemas.microsoft.com/office/drawing/2014/main" xmlns="" id="{C10317DD-E028-4C4F-AF77-21C297EB22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433" name="Image 432">
          <a:extLst>
            <a:ext uri="{FF2B5EF4-FFF2-40B4-BE49-F238E27FC236}">
              <a16:creationId xmlns:a16="http://schemas.microsoft.com/office/drawing/2014/main" xmlns="" id="{50BAA313-2789-4246-8387-380DA99087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576643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434" name="Image 433">
          <a:extLst>
            <a:ext uri="{FF2B5EF4-FFF2-40B4-BE49-F238E27FC236}">
              <a16:creationId xmlns:a16="http://schemas.microsoft.com/office/drawing/2014/main" xmlns="" id="{797A1DEE-3149-46BA-A173-28B8B624C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7664350"/>
          <a:ext cx="646824" cy="694450"/>
        </a:xfrm>
        <a:prstGeom prst="rect">
          <a:avLst/>
        </a:prstGeom>
      </xdr:spPr>
    </xdr:pic>
    <xdr:clientData/>
  </xdr:twoCellAnchor>
  <xdr:twoCellAnchor editAs="oneCell">
    <xdr:from>
      <xdr:col>5</xdr:col>
      <xdr:colOff>571500</xdr:colOff>
      <xdr:row>91</xdr:row>
      <xdr:rowOff>57150</xdr:rowOff>
    </xdr:from>
    <xdr:to>
      <xdr:col>5</xdr:col>
      <xdr:colOff>1218324</xdr:colOff>
      <xdr:row>91</xdr:row>
      <xdr:rowOff>751600</xdr:rowOff>
    </xdr:to>
    <xdr:pic>
      <xdr:nvPicPr>
        <xdr:cNvPr id="435" name="Image 434">
          <a:extLst>
            <a:ext uri="{FF2B5EF4-FFF2-40B4-BE49-F238E27FC236}">
              <a16:creationId xmlns:a16="http://schemas.microsoft.com/office/drawing/2014/main" xmlns="" id="{BF22F42D-195B-45F3-A9F1-22E6EA4FEA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915400" y="59531250"/>
          <a:ext cx="646824" cy="694450"/>
        </a:xfrm>
        <a:prstGeom prst="rect">
          <a:avLst/>
        </a:prstGeom>
      </xdr:spPr>
    </xdr:pic>
    <xdr:clientData/>
  </xdr:twoCellAnchor>
  <xdr:twoCellAnchor editAs="oneCell">
    <xdr:from>
      <xdr:col>3</xdr:col>
      <xdr:colOff>1047750</xdr:colOff>
      <xdr:row>87</xdr:row>
      <xdr:rowOff>152400</xdr:rowOff>
    </xdr:from>
    <xdr:to>
      <xdr:col>3</xdr:col>
      <xdr:colOff>1694574</xdr:colOff>
      <xdr:row>88</xdr:row>
      <xdr:rowOff>675400</xdr:rowOff>
    </xdr:to>
    <xdr:pic>
      <xdr:nvPicPr>
        <xdr:cNvPr id="436" name="Image 435">
          <a:extLst>
            <a:ext uri="{FF2B5EF4-FFF2-40B4-BE49-F238E27FC236}">
              <a16:creationId xmlns:a16="http://schemas.microsoft.com/office/drawing/2014/main" xmlns="" id="{F758424E-C318-4FFF-9B0C-FEA3FC6827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619750" y="5764530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437" name="Image 436">
          <a:extLst>
            <a:ext uri="{FF2B5EF4-FFF2-40B4-BE49-F238E27FC236}">
              <a16:creationId xmlns:a16="http://schemas.microsoft.com/office/drawing/2014/main" xmlns="" id="{F6BC787A-DA02-4D2A-93EA-09A4B76B1C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59474100"/>
          <a:ext cx="646824" cy="694450"/>
        </a:xfrm>
        <a:prstGeom prst="rect">
          <a:avLst/>
        </a:prstGeom>
      </xdr:spPr>
    </xdr:pic>
    <xdr:clientData/>
  </xdr:twoCellAnchor>
  <xdr:twoCellAnchor editAs="oneCell">
    <xdr:from>
      <xdr:col>1</xdr:col>
      <xdr:colOff>0</xdr:colOff>
      <xdr:row>105</xdr:row>
      <xdr:rowOff>0</xdr:rowOff>
    </xdr:from>
    <xdr:to>
      <xdr:col>1</xdr:col>
      <xdr:colOff>646824</xdr:colOff>
      <xdr:row>105</xdr:row>
      <xdr:rowOff>694450</xdr:rowOff>
    </xdr:to>
    <xdr:pic>
      <xdr:nvPicPr>
        <xdr:cNvPr id="438" name="Image 437">
          <a:extLst>
            <a:ext uri="{FF2B5EF4-FFF2-40B4-BE49-F238E27FC236}">
              <a16:creationId xmlns:a16="http://schemas.microsoft.com/office/drawing/2014/main" xmlns="" id="{27F3CC06-22C3-4B51-8539-940FDF96683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439" name="Image 438">
          <a:extLst>
            <a:ext uri="{FF2B5EF4-FFF2-40B4-BE49-F238E27FC236}">
              <a16:creationId xmlns:a16="http://schemas.microsoft.com/office/drawing/2014/main" xmlns="" id="{5426A981-9340-453B-9E08-D429218E07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440" name="Image 439">
          <a:extLst>
            <a:ext uri="{FF2B5EF4-FFF2-40B4-BE49-F238E27FC236}">
              <a16:creationId xmlns:a16="http://schemas.microsoft.com/office/drawing/2014/main" xmlns="" id="{77E28C3E-485B-49E4-B55A-2F07F96015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9</xdr:col>
      <xdr:colOff>19050</xdr:colOff>
      <xdr:row>105</xdr:row>
      <xdr:rowOff>381000</xdr:rowOff>
    </xdr:from>
    <xdr:to>
      <xdr:col>9</xdr:col>
      <xdr:colOff>665874</xdr:colOff>
      <xdr:row>105</xdr:row>
      <xdr:rowOff>1075450</xdr:rowOff>
    </xdr:to>
    <xdr:pic>
      <xdr:nvPicPr>
        <xdr:cNvPr id="441" name="Image 440">
          <a:extLst>
            <a:ext uri="{FF2B5EF4-FFF2-40B4-BE49-F238E27FC236}">
              <a16:creationId xmlns:a16="http://schemas.microsoft.com/office/drawing/2014/main" xmlns="" id="{56B04300-5136-462E-9CDA-6AABA18251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06750" y="6966585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442" name="Image 441">
          <a:extLst>
            <a:ext uri="{FF2B5EF4-FFF2-40B4-BE49-F238E27FC236}">
              <a16:creationId xmlns:a16="http://schemas.microsoft.com/office/drawing/2014/main" xmlns="" id="{F94E52A5-AFFF-4B64-BB55-D2923CF69B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443" name="Image 442">
          <a:extLst>
            <a:ext uri="{FF2B5EF4-FFF2-40B4-BE49-F238E27FC236}">
              <a16:creationId xmlns:a16="http://schemas.microsoft.com/office/drawing/2014/main" xmlns="" id="{F14A0129-24BA-402B-8D56-93A7F18715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444" name="Image 443">
          <a:extLst>
            <a:ext uri="{FF2B5EF4-FFF2-40B4-BE49-F238E27FC236}">
              <a16:creationId xmlns:a16="http://schemas.microsoft.com/office/drawing/2014/main" xmlns="" id="{8F675084-87F7-4206-99C0-6117F5330C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7120890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445" name="Image 444">
          <a:extLst>
            <a:ext uri="{FF2B5EF4-FFF2-40B4-BE49-F238E27FC236}">
              <a16:creationId xmlns:a16="http://schemas.microsoft.com/office/drawing/2014/main" xmlns="" id="{334934A8-0586-463C-AD1E-4C0ABB36C0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7301865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446" name="Image 445">
          <a:extLst>
            <a:ext uri="{FF2B5EF4-FFF2-40B4-BE49-F238E27FC236}">
              <a16:creationId xmlns:a16="http://schemas.microsoft.com/office/drawing/2014/main" xmlns="" id="{A2182EE3-A524-4765-8E80-91665C0E6D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3018650"/>
          <a:ext cx="646824" cy="694450"/>
        </a:xfrm>
        <a:prstGeom prst="rect">
          <a:avLst/>
        </a:prstGeom>
      </xdr:spPr>
    </xdr:pic>
    <xdr:clientData/>
  </xdr:twoCellAnchor>
  <xdr:twoCellAnchor editAs="oneCell">
    <xdr:from>
      <xdr:col>7</xdr:col>
      <xdr:colOff>1905000</xdr:colOff>
      <xdr:row>110</xdr:row>
      <xdr:rowOff>76200</xdr:rowOff>
    </xdr:from>
    <xdr:to>
      <xdr:col>7</xdr:col>
      <xdr:colOff>2551824</xdr:colOff>
      <xdr:row>111</xdr:row>
      <xdr:rowOff>599200</xdr:rowOff>
    </xdr:to>
    <xdr:pic>
      <xdr:nvPicPr>
        <xdr:cNvPr id="447" name="Image 446">
          <a:extLst>
            <a:ext uri="{FF2B5EF4-FFF2-40B4-BE49-F238E27FC236}">
              <a16:creationId xmlns:a16="http://schemas.microsoft.com/office/drawing/2014/main" xmlns="" id="{4FCCBBF2-71C1-4089-A120-7566158579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4020800" y="72923400"/>
          <a:ext cx="646824" cy="694450"/>
        </a:xfrm>
        <a:prstGeom prst="rect">
          <a:avLst/>
        </a:prstGeom>
      </xdr:spPr>
    </xdr:pic>
    <xdr:clientData/>
  </xdr:twoCellAnchor>
  <xdr:oneCellAnchor>
    <xdr:from>
      <xdr:col>9</xdr:col>
      <xdr:colOff>0</xdr:colOff>
      <xdr:row>56</xdr:row>
      <xdr:rowOff>0</xdr:rowOff>
    </xdr:from>
    <xdr:ext cx="400050" cy="312539"/>
    <xdr:pic>
      <xdr:nvPicPr>
        <xdr:cNvPr id="449" name="BIOE" descr="Logo AB Européen">
          <a:extLst>
            <a:ext uri="{FF2B5EF4-FFF2-40B4-BE49-F238E27FC236}">
              <a16:creationId xmlns:a16="http://schemas.microsoft.com/office/drawing/2014/main" xmlns="" id="{77060F85-EF84-4179-AE20-0B96B017CD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36023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304800</xdr:colOff>
      <xdr:row>95</xdr:row>
      <xdr:rowOff>114300</xdr:rowOff>
    </xdr:from>
    <xdr:ext cx="646824" cy="694450"/>
    <xdr:pic>
      <xdr:nvPicPr>
        <xdr:cNvPr id="450" name="Image 449">
          <a:extLst>
            <a:ext uri="{FF2B5EF4-FFF2-40B4-BE49-F238E27FC236}">
              <a16:creationId xmlns:a16="http://schemas.microsoft.com/office/drawing/2014/main" xmlns="" id="{A49CC7C3-6A8E-4298-8314-92FDC3E479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192500" y="62522100"/>
          <a:ext cx="646824" cy="694450"/>
        </a:xfrm>
        <a:prstGeom prst="rect">
          <a:avLst/>
        </a:prstGeom>
      </xdr:spPr>
    </xdr:pic>
    <xdr:clientData/>
  </xdr:oneCellAnchor>
  <xdr:oneCellAnchor>
    <xdr:from>
      <xdr:col>9</xdr:col>
      <xdr:colOff>0</xdr:colOff>
      <xdr:row>76</xdr:row>
      <xdr:rowOff>0</xdr:rowOff>
    </xdr:from>
    <xdr:ext cx="400050" cy="312539"/>
    <xdr:pic>
      <xdr:nvPicPr>
        <xdr:cNvPr id="451" name="BIOE" descr="Logo AB Européen">
          <a:extLst>
            <a:ext uri="{FF2B5EF4-FFF2-40B4-BE49-F238E27FC236}">
              <a16:creationId xmlns:a16="http://schemas.microsoft.com/office/drawing/2014/main" xmlns="" id="{A2D42E50-2C73-4295-ABA1-527C95F232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2400300</xdr:colOff>
      <xdr:row>22</xdr:row>
      <xdr:rowOff>285750</xdr:rowOff>
    </xdr:from>
    <xdr:to>
      <xdr:col>2</xdr:col>
      <xdr:colOff>57150</xdr:colOff>
      <xdr:row>25</xdr:row>
      <xdr:rowOff>195718</xdr:rowOff>
    </xdr:to>
    <xdr:pic>
      <xdr:nvPicPr>
        <xdr:cNvPr id="2" name="Image 1">
          <a:extLst>
            <a:ext uri="{FF2B5EF4-FFF2-40B4-BE49-F238E27FC236}">
              <a16:creationId xmlns:a16="http://schemas.microsoft.com/office/drawing/2014/main" xmlns="" id="{8D57F17C-CB8E-4360-BD39-D5379DD1DC89}"/>
            </a:ext>
          </a:extLst>
        </xdr:cNvPr>
        <xdr:cNvPicPr>
          <a:picLocks noChangeAspect="1"/>
        </xdr:cNvPicPr>
      </xdr:nvPicPr>
      <xdr:blipFill>
        <a:blip xmlns:r="http://schemas.openxmlformats.org/officeDocument/2006/relationships" r:embed="rId1" cstate="print"/>
        <a:stretch>
          <a:fillRect/>
        </a:stretch>
      </xdr:blipFill>
      <xdr:spPr>
        <a:xfrm>
          <a:off x="3185160" y="15060930"/>
          <a:ext cx="1245870" cy="1159648"/>
        </a:xfrm>
        <a:prstGeom prst="rect">
          <a:avLst/>
        </a:prstGeom>
      </xdr:spPr>
    </xdr:pic>
    <xdr:clientData/>
  </xdr:twoCellAnchor>
  <xdr:twoCellAnchor editAs="oneCell">
    <xdr:from>
      <xdr:col>1</xdr:col>
      <xdr:colOff>1181100</xdr:colOff>
      <xdr:row>3</xdr:row>
      <xdr:rowOff>142875</xdr:rowOff>
    </xdr:from>
    <xdr:to>
      <xdr:col>1</xdr:col>
      <xdr:colOff>2295525</xdr:colOff>
      <xdr:row>4</xdr:row>
      <xdr:rowOff>323850</xdr:rowOff>
    </xdr:to>
    <xdr:pic>
      <xdr:nvPicPr>
        <xdr:cNvPr id="3" name="Image 2">
          <a:extLst>
            <a:ext uri="{FF2B5EF4-FFF2-40B4-BE49-F238E27FC236}">
              <a16:creationId xmlns:a16="http://schemas.microsoft.com/office/drawing/2014/main" xmlns="" id="{476A969C-52D8-4B8E-9BFD-31A190524A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4" name="Image 3">
          <a:extLst>
            <a:ext uri="{FF2B5EF4-FFF2-40B4-BE49-F238E27FC236}">
              <a16:creationId xmlns:a16="http://schemas.microsoft.com/office/drawing/2014/main" xmlns="" id="{5CFCFFE5-94E9-40FA-B9D8-7D9AF3BC59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5" name="Image 4">
          <a:extLst>
            <a:ext uri="{FF2B5EF4-FFF2-40B4-BE49-F238E27FC236}">
              <a16:creationId xmlns:a16="http://schemas.microsoft.com/office/drawing/2014/main" xmlns="" id="{13DEA530-62DE-4691-A5B1-404F975E27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6" name="Image 5">
          <a:extLst>
            <a:ext uri="{FF2B5EF4-FFF2-40B4-BE49-F238E27FC236}">
              <a16:creationId xmlns:a16="http://schemas.microsoft.com/office/drawing/2014/main" xmlns="" id="{6D8D25C9-BB63-4C7E-81FE-6A7DF4B45A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7" name="Image 6">
          <a:extLst>
            <a:ext uri="{FF2B5EF4-FFF2-40B4-BE49-F238E27FC236}">
              <a16:creationId xmlns:a16="http://schemas.microsoft.com/office/drawing/2014/main" xmlns="" id="{8D7AB8BF-F925-4453-81CF-A93DA8E3BF0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8" name="Image 7">
          <a:extLst>
            <a:ext uri="{FF2B5EF4-FFF2-40B4-BE49-F238E27FC236}">
              <a16:creationId xmlns:a16="http://schemas.microsoft.com/office/drawing/2014/main" xmlns="" id="{A2D0B2F0-7CC0-463D-86AA-6CC3E920F4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9" name="Image 8">
          <a:extLst>
            <a:ext uri="{FF2B5EF4-FFF2-40B4-BE49-F238E27FC236}">
              <a16:creationId xmlns:a16="http://schemas.microsoft.com/office/drawing/2014/main" xmlns="" id="{95CF020B-6988-4918-8E9D-3DC0D91B0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10" name="Image 9">
          <a:extLst>
            <a:ext uri="{FF2B5EF4-FFF2-40B4-BE49-F238E27FC236}">
              <a16:creationId xmlns:a16="http://schemas.microsoft.com/office/drawing/2014/main" xmlns="" id="{CC3C898C-87F0-4191-AC49-A036F715C5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1" name="Image 10">
          <a:extLst>
            <a:ext uri="{FF2B5EF4-FFF2-40B4-BE49-F238E27FC236}">
              <a16:creationId xmlns:a16="http://schemas.microsoft.com/office/drawing/2014/main" xmlns="" id="{7D2633BC-F296-4174-A602-9B014F07A5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2" name="Image 11">
          <a:extLst>
            <a:ext uri="{FF2B5EF4-FFF2-40B4-BE49-F238E27FC236}">
              <a16:creationId xmlns:a16="http://schemas.microsoft.com/office/drawing/2014/main" xmlns="" id="{DC78168A-AE50-49FE-A02F-A0FDF61F7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97693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3" name="Image 12">
          <a:extLst>
            <a:ext uri="{FF2B5EF4-FFF2-40B4-BE49-F238E27FC236}">
              <a16:creationId xmlns:a16="http://schemas.microsoft.com/office/drawing/2014/main" xmlns="" id="{01A38337-390A-40E7-B560-11BADB4D99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4" name="Image 13">
          <a:extLst>
            <a:ext uri="{FF2B5EF4-FFF2-40B4-BE49-F238E27FC236}">
              <a16:creationId xmlns:a16="http://schemas.microsoft.com/office/drawing/2014/main" xmlns="" id="{31A9C107-2B65-4A31-AA98-630B891C1FA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5" name="Image 14">
          <a:extLst>
            <a:ext uri="{FF2B5EF4-FFF2-40B4-BE49-F238E27FC236}">
              <a16:creationId xmlns:a16="http://schemas.microsoft.com/office/drawing/2014/main" xmlns="" id="{44F8A953-9D4F-446F-9949-7F763C475B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4214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6" name="Image 15">
          <a:extLst>
            <a:ext uri="{FF2B5EF4-FFF2-40B4-BE49-F238E27FC236}">
              <a16:creationId xmlns:a16="http://schemas.microsoft.com/office/drawing/2014/main" xmlns="" id="{5E574A76-84BD-43C3-BFCF-B52504BAA6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7" name="Image 16">
          <a:extLst>
            <a:ext uri="{FF2B5EF4-FFF2-40B4-BE49-F238E27FC236}">
              <a16:creationId xmlns:a16="http://schemas.microsoft.com/office/drawing/2014/main" xmlns="" id="{59D4759F-78FB-4B51-BC1F-F6D4C7113B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8" name="Image 17">
          <a:extLst>
            <a:ext uri="{FF2B5EF4-FFF2-40B4-BE49-F238E27FC236}">
              <a16:creationId xmlns:a16="http://schemas.microsoft.com/office/drawing/2014/main" xmlns="" id="{17254D86-3BB8-42B1-B436-6E8DBE87126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19" name="Image 18">
          <a:extLst>
            <a:ext uri="{FF2B5EF4-FFF2-40B4-BE49-F238E27FC236}">
              <a16:creationId xmlns:a16="http://schemas.microsoft.com/office/drawing/2014/main" xmlns="" id="{12C87A1D-E607-4059-852F-60CD5A053A4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0" name="Image 19">
          <a:extLst>
            <a:ext uri="{FF2B5EF4-FFF2-40B4-BE49-F238E27FC236}">
              <a16:creationId xmlns:a16="http://schemas.microsoft.com/office/drawing/2014/main" xmlns="" id="{DBBE390E-F5A1-4CA8-AB02-3C019FABBC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1" name="Image 20">
          <a:extLst>
            <a:ext uri="{FF2B5EF4-FFF2-40B4-BE49-F238E27FC236}">
              <a16:creationId xmlns:a16="http://schemas.microsoft.com/office/drawing/2014/main" xmlns="" id="{EE2A3776-4A8A-4A1C-8FF1-2FA746027A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18821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2" name="Image 21">
          <a:extLst>
            <a:ext uri="{FF2B5EF4-FFF2-40B4-BE49-F238E27FC236}">
              <a16:creationId xmlns:a16="http://schemas.microsoft.com/office/drawing/2014/main" xmlns="" id="{B176B9F9-99A0-4CCD-80C9-5241D70E40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3" name="Image 22">
          <a:extLst>
            <a:ext uri="{FF2B5EF4-FFF2-40B4-BE49-F238E27FC236}">
              <a16:creationId xmlns:a16="http://schemas.microsoft.com/office/drawing/2014/main" xmlns="" id="{D29C3274-B2AE-4493-90A0-016CFD7D93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4" name="Image 23">
          <a:extLst>
            <a:ext uri="{FF2B5EF4-FFF2-40B4-BE49-F238E27FC236}">
              <a16:creationId xmlns:a16="http://schemas.microsoft.com/office/drawing/2014/main" xmlns="" id="{2635AB95-7274-426A-95CA-C1CE8E0D3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5" name="Image 24">
          <a:extLst>
            <a:ext uri="{FF2B5EF4-FFF2-40B4-BE49-F238E27FC236}">
              <a16:creationId xmlns:a16="http://schemas.microsoft.com/office/drawing/2014/main" xmlns="" id="{EA300E52-BDEB-4370-88AE-01C8BC3AEB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6" name="Image 25">
          <a:extLst>
            <a:ext uri="{FF2B5EF4-FFF2-40B4-BE49-F238E27FC236}">
              <a16:creationId xmlns:a16="http://schemas.microsoft.com/office/drawing/2014/main" xmlns="" id="{3A218C40-C1F2-4D03-8699-011C01CD7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7" name="Image 26">
          <a:extLst>
            <a:ext uri="{FF2B5EF4-FFF2-40B4-BE49-F238E27FC236}">
              <a16:creationId xmlns:a16="http://schemas.microsoft.com/office/drawing/2014/main" xmlns="" id="{4510DAF9-7B23-4E2B-A240-1D38EEF69B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8" name="Image 27">
          <a:extLst>
            <a:ext uri="{FF2B5EF4-FFF2-40B4-BE49-F238E27FC236}">
              <a16:creationId xmlns:a16="http://schemas.microsoft.com/office/drawing/2014/main" xmlns="" id="{A3342C85-9BEA-4EA0-9751-02BE301059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9" name="Image 28">
          <a:extLst>
            <a:ext uri="{FF2B5EF4-FFF2-40B4-BE49-F238E27FC236}">
              <a16:creationId xmlns:a16="http://schemas.microsoft.com/office/drawing/2014/main" xmlns="" id="{2F1D4C82-D7C9-46C6-9BBB-B3009D8B80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0" name="Image 29">
          <a:extLst>
            <a:ext uri="{FF2B5EF4-FFF2-40B4-BE49-F238E27FC236}">
              <a16:creationId xmlns:a16="http://schemas.microsoft.com/office/drawing/2014/main" xmlns="" id="{816D2E40-248B-48A2-A7C1-B507D534B3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1" name="Image 30">
          <a:extLst>
            <a:ext uri="{FF2B5EF4-FFF2-40B4-BE49-F238E27FC236}">
              <a16:creationId xmlns:a16="http://schemas.microsoft.com/office/drawing/2014/main" xmlns="" id="{74C20507-5BA6-4E56-A43D-8615FB5781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2" name="Image 31">
          <a:extLst>
            <a:ext uri="{FF2B5EF4-FFF2-40B4-BE49-F238E27FC236}">
              <a16:creationId xmlns:a16="http://schemas.microsoft.com/office/drawing/2014/main" xmlns="" id="{7B2AA7A4-4E3A-41CC-8D02-CA78E1EEEE1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3" name="Image 32">
          <a:extLst>
            <a:ext uri="{FF2B5EF4-FFF2-40B4-BE49-F238E27FC236}">
              <a16:creationId xmlns:a16="http://schemas.microsoft.com/office/drawing/2014/main" xmlns="" id="{75B00904-CE79-4D97-9B25-726FEE20C3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8501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4" name="Image 33">
          <a:extLst>
            <a:ext uri="{FF2B5EF4-FFF2-40B4-BE49-F238E27FC236}">
              <a16:creationId xmlns:a16="http://schemas.microsoft.com/office/drawing/2014/main" xmlns="" id="{E5AFB85E-E792-49AA-99DC-F06EA14E29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5" name="Image 34">
          <a:extLst>
            <a:ext uri="{FF2B5EF4-FFF2-40B4-BE49-F238E27FC236}">
              <a16:creationId xmlns:a16="http://schemas.microsoft.com/office/drawing/2014/main" xmlns="" id="{E5150B36-01FD-49EF-AFC8-E57BFF7356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6" name="BIOE" descr="Logo AB Européen">
          <a:extLst>
            <a:ext uri="{FF2B5EF4-FFF2-40B4-BE49-F238E27FC236}">
              <a16:creationId xmlns:a16="http://schemas.microsoft.com/office/drawing/2014/main" xmlns="" id="{DF551948-7C69-4E03-AACC-6232B0DAD6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1093270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7" name="Image 36">
          <a:extLst>
            <a:ext uri="{FF2B5EF4-FFF2-40B4-BE49-F238E27FC236}">
              <a16:creationId xmlns:a16="http://schemas.microsoft.com/office/drawing/2014/main" xmlns="" id="{F2EEA9C7-5BF0-4474-96D3-A1CD736E31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8" name="Image 37" descr="Afficher l’image source">
          <a:extLst>
            <a:ext uri="{FF2B5EF4-FFF2-40B4-BE49-F238E27FC236}">
              <a16:creationId xmlns:a16="http://schemas.microsoft.com/office/drawing/2014/main" xmlns="" id="{DC6F1B9A-F179-4BD6-B317-0FCEE85BD86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9" name="ZoneTexte 4">
          <a:extLst>
            <a:ext uri="{FF2B5EF4-FFF2-40B4-BE49-F238E27FC236}">
              <a16:creationId xmlns:a16="http://schemas.microsoft.com/office/drawing/2014/main" xmlns="" id="{C8B48F5C-F792-42E4-B650-D179C618D554}"/>
            </a:ext>
          </a:extLst>
        </xdr:cNvPr>
        <xdr:cNvSpPr txBox="1"/>
      </xdr:nvSpPr>
      <xdr:spPr>
        <a:xfrm>
          <a:off x="854964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0" name="ZoneTexte 4">
          <a:extLst>
            <a:ext uri="{FF2B5EF4-FFF2-40B4-BE49-F238E27FC236}">
              <a16:creationId xmlns:a16="http://schemas.microsoft.com/office/drawing/2014/main" xmlns="" id="{31376B52-3F0B-406F-B4CA-CA39DC6C0DE7}"/>
            </a:ext>
          </a:extLst>
        </xdr:cNvPr>
        <xdr:cNvSpPr txBox="1"/>
      </xdr:nvSpPr>
      <xdr:spPr>
        <a:xfrm>
          <a:off x="1489265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1" name="Image 15">
          <a:extLst>
            <a:ext uri="{FF2B5EF4-FFF2-40B4-BE49-F238E27FC236}">
              <a16:creationId xmlns:a16="http://schemas.microsoft.com/office/drawing/2014/main" xmlns="" id="{54F3705C-3456-44FB-A6E4-42AFA78B5D4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2" name="ZoneTexte 4">
          <a:extLst>
            <a:ext uri="{FF2B5EF4-FFF2-40B4-BE49-F238E27FC236}">
              <a16:creationId xmlns:a16="http://schemas.microsoft.com/office/drawing/2014/main" xmlns="" id="{B2CA3F63-3595-45C3-8724-55B777EF4B81}"/>
            </a:ext>
          </a:extLst>
        </xdr:cNvPr>
        <xdr:cNvSpPr txBox="1"/>
      </xdr:nvSpPr>
      <xdr:spPr>
        <a:xfrm>
          <a:off x="1166908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3" name="Image 286">
          <a:extLst>
            <a:ext uri="{FF2B5EF4-FFF2-40B4-BE49-F238E27FC236}">
              <a16:creationId xmlns:a16="http://schemas.microsoft.com/office/drawing/2014/main" xmlns="" id="{BFCF770E-2B9E-45E5-9404-A3D6AB90829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4" name="ZoneTexte 4">
          <a:extLst>
            <a:ext uri="{FF2B5EF4-FFF2-40B4-BE49-F238E27FC236}">
              <a16:creationId xmlns:a16="http://schemas.microsoft.com/office/drawing/2014/main" xmlns="" id="{D9C1744D-58AD-4452-AD1B-E051FF0D47FE}"/>
            </a:ext>
          </a:extLst>
        </xdr:cNvPr>
        <xdr:cNvSpPr txBox="1"/>
      </xdr:nvSpPr>
      <xdr:spPr>
        <a:xfrm>
          <a:off x="1157382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5" name="Image 44" descr="Afficher l’image source">
          <a:extLst>
            <a:ext uri="{FF2B5EF4-FFF2-40B4-BE49-F238E27FC236}">
              <a16:creationId xmlns:a16="http://schemas.microsoft.com/office/drawing/2014/main" xmlns="" id="{635EF9BB-E34E-494A-BE3E-21EB75C9387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6" name="ZoneTexte 4">
          <a:extLst>
            <a:ext uri="{FF2B5EF4-FFF2-40B4-BE49-F238E27FC236}">
              <a16:creationId xmlns:a16="http://schemas.microsoft.com/office/drawing/2014/main" xmlns="" id="{83B34BF5-21CF-4AC5-B065-C49C34A38F21}"/>
            </a:ext>
          </a:extLst>
        </xdr:cNvPr>
        <xdr:cNvSpPr txBox="1"/>
      </xdr:nvSpPr>
      <xdr:spPr>
        <a:xfrm>
          <a:off x="1493234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7" name="ZoneTexte 4">
          <a:extLst>
            <a:ext uri="{FF2B5EF4-FFF2-40B4-BE49-F238E27FC236}">
              <a16:creationId xmlns:a16="http://schemas.microsoft.com/office/drawing/2014/main" xmlns="" id="{754F4D6F-2256-4F44-BC72-A36977E6D80D}"/>
            </a:ext>
          </a:extLst>
        </xdr:cNvPr>
        <xdr:cNvSpPr txBox="1"/>
      </xdr:nvSpPr>
      <xdr:spPr>
        <a:xfrm>
          <a:off x="835915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8" name="BIOE" descr="Logo AB Européen">
          <a:extLst>
            <a:ext uri="{FF2B5EF4-FFF2-40B4-BE49-F238E27FC236}">
              <a16:creationId xmlns:a16="http://schemas.microsoft.com/office/drawing/2014/main" xmlns="" id="{618DB4B7-E1CF-4E67-97B4-ABDBD8CCEFE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49" name="Image 48">
          <a:extLst>
            <a:ext uri="{FF2B5EF4-FFF2-40B4-BE49-F238E27FC236}">
              <a16:creationId xmlns:a16="http://schemas.microsoft.com/office/drawing/2014/main" xmlns="" id="{1955A2D9-D4C1-4929-B6F0-DF2C38B02C9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0" name="Image 49" descr="Afficher l’image source">
          <a:extLst>
            <a:ext uri="{FF2B5EF4-FFF2-40B4-BE49-F238E27FC236}">
              <a16:creationId xmlns:a16="http://schemas.microsoft.com/office/drawing/2014/main" xmlns="" id="{5E74F3E9-8E12-4F25-82EF-8C8E15F5B36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1" name="ZoneTexte 4">
          <a:extLst>
            <a:ext uri="{FF2B5EF4-FFF2-40B4-BE49-F238E27FC236}">
              <a16:creationId xmlns:a16="http://schemas.microsoft.com/office/drawing/2014/main" xmlns="" id="{8E32A16E-AB03-4055-965B-F42E1E3A204C}"/>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2" name="ZoneTexte 4">
          <a:extLst>
            <a:ext uri="{FF2B5EF4-FFF2-40B4-BE49-F238E27FC236}">
              <a16:creationId xmlns:a16="http://schemas.microsoft.com/office/drawing/2014/main" xmlns="" id="{034E21E6-8820-480B-9C03-BCD010AB83A6}"/>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3" name="ZoneTexte 4">
          <a:extLst>
            <a:ext uri="{FF2B5EF4-FFF2-40B4-BE49-F238E27FC236}">
              <a16:creationId xmlns:a16="http://schemas.microsoft.com/office/drawing/2014/main" xmlns="" id="{4D08A7F8-3961-4D9D-AA5A-B271B41E0D4A}"/>
            </a:ext>
          </a:extLst>
        </xdr:cNvPr>
        <xdr:cNvSpPr txBox="1"/>
      </xdr:nvSpPr>
      <xdr:spPr>
        <a:xfrm>
          <a:off x="1166908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4" name="ZoneTexte 4">
          <a:extLst>
            <a:ext uri="{FF2B5EF4-FFF2-40B4-BE49-F238E27FC236}">
              <a16:creationId xmlns:a16="http://schemas.microsoft.com/office/drawing/2014/main" xmlns="" id="{4E0D2B9C-7E55-422D-B643-103643EA46B6}"/>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5" name="Image 54" descr="Afficher l’image source">
          <a:extLst>
            <a:ext uri="{FF2B5EF4-FFF2-40B4-BE49-F238E27FC236}">
              <a16:creationId xmlns:a16="http://schemas.microsoft.com/office/drawing/2014/main" xmlns="" id="{76D9C18D-22B9-4168-AA75-CE83A25D145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6" name="ZoneTexte 4">
          <a:extLst>
            <a:ext uri="{FF2B5EF4-FFF2-40B4-BE49-F238E27FC236}">
              <a16:creationId xmlns:a16="http://schemas.microsoft.com/office/drawing/2014/main" xmlns="" id="{B8EB73C0-BB5E-4CBF-BA41-140342E4F16C}"/>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7" name="BIOE" descr="Logo AB Européen">
          <a:extLst>
            <a:ext uri="{FF2B5EF4-FFF2-40B4-BE49-F238E27FC236}">
              <a16:creationId xmlns:a16="http://schemas.microsoft.com/office/drawing/2014/main" xmlns="" id="{A0C4F33F-AF0B-4E0C-9C76-4E2FA9F96AA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8" name="Image 57">
          <a:extLst>
            <a:ext uri="{FF2B5EF4-FFF2-40B4-BE49-F238E27FC236}">
              <a16:creationId xmlns:a16="http://schemas.microsoft.com/office/drawing/2014/main" xmlns="" id="{A73AFCD0-95C4-47DD-A21E-710893C5489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9" name="Image 58" descr="Afficher l’image source">
          <a:extLst>
            <a:ext uri="{FF2B5EF4-FFF2-40B4-BE49-F238E27FC236}">
              <a16:creationId xmlns:a16="http://schemas.microsoft.com/office/drawing/2014/main" xmlns="" id="{D638EE19-7EF4-4B13-A873-28291F0DC88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0" name="ZoneTexte 4">
          <a:extLst>
            <a:ext uri="{FF2B5EF4-FFF2-40B4-BE49-F238E27FC236}">
              <a16:creationId xmlns:a16="http://schemas.microsoft.com/office/drawing/2014/main" xmlns="" id="{4047BC5C-0600-4F39-AC42-6918035F206C}"/>
            </a:ext>
          </a:extLst>
        </xdr:cNvPr>
        <xdr:cNvSpPr txBox="1"/>
      </xdr:nvSpPr>
      <xdr:spPr>
        <a:xfrm>
          <a:off x="854964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1" name="ZoneTexte 4">
          <a:extLst>
            <a:ext uri="{FF2B5EF4-FFF2-40B4-BE49-F238E27FC236}">
              <a16:creationId xmlns:a16="http://schemas.microsoft.com/office/drawing/2014/main" xmlns="" id="{51EE8A1C-D135-4D4D-BB4C-8CCC348A4D5C}"/>
            </a:ext>
          </a:extLst>
        </xdr:cNvPr>
        <xdr:cNvSpPr txBox="1"/>
      </xdr:nvSpPr>
      <xdr:spPr>
        <a:xfrm>
          <a:off x="1489265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2" name="Image 15">
          <a:extLst>
            <a:ext uri="{FF2B5EF4-FFF2-40B4-BE49-F238E27FC236}">
              <a16:creationId xmlns:a16="http://schemas.microsoft.com/office/drawing/2014/main" xmlns="" id="{91251B22-2B9B-41EB-A477-05628F1D2F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3" name="ZoneTexte 4">
          <a:extLst>
            <a:ext uri="{FF2B5EF4-FFF2-40B4-BE49-F238E27FC236}">
              <a16:creationId xmlns:a16="http://schemas.microsoft.com/office/drawing/2014/main" xmlns="" id="{B0367D19-0D50-46AD-9945-FD23A2674BD0}"/>
            </a:ext>
          </a:extLst>
        </xdr:cNvPr>
        <xdr:cNvSpPr txBox="1"/>
      </xdr:nvSpPr>
      <xdr:spPr>
        <a:xfrm>
          <a:off x="1166908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4" name="Image 286">
          <a:extLst>
            <a:ext uri="{FF2B5EF4-FFF2-40B4-BE49-F238E27FC236}">
              <a16:creationId xmlns:a16="http://schemas.microsoft.com/office/drawing/2014/main" xmlns="" id="{92A39D03-7DDD-4455-AB7C-2A8043DB21C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5" name="ZoneTexte 4">
          <a:extLst>
            <a:ext uri="{FF2B5EF4-FFF2-40B4-BE49-F238E27FC236}">
              <a16:creationId xmlns:a16="http://schemas.microsoft.com/office/drawing/2014/main" xmlns="" id="{2D5F3F59-37C9-468E-9E49-74E323677F27}"/>
            </a:ext>
          </a:extLst>
        </xdr:cNvPr>
        <xdr:cNvSpPr txBox="1"/>
      </xdr:nvSpPr>
      <xdr:spPr>
        <a:xfrm>
          <a:off x="1157382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6" name="Image 65" descr="Afficher l’image source">
          <a:extLst>
            <a:ext uri="{FF2B5EF4-FFF2-40B4-BE49-F238E27FC236}">
              <a16:creationId xmlns:a16="http://schemas.microsoft.com/office/drawing/2014/main" xmlns="" id="{5461AE39-97D6-4D75-808B-C5E65AE20F9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7" name="ZoneTexte 4">
          <a:extLst>
            <a:ext uri="{FF2B5EF4-FFF2-40B4-BE49-F238E27FC236}">
              <a16:creationId xmlns:a16="http://schemas.microsoft.com/office/drawing/2014/main" xmlns="" id="{6432AC71-34D0-48FF-BBEB-869EEC5D75D3}"/>
            </a:ext>
          </a:extLst>
        </xdr:cNvPr>
        <xdr:cNvSpPr txBox="1"/>
      </xdr:nvSpPr>
      <xdr:spPr>
        <a:xfrm>
          <a:off x="1493234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8" name="ZoneTexte 4">
          <a:extLst>
            <a:ext uri="{FF2B5EF4-FFF2-40B4-BE49-F238E27FC236}">
              <a16:creationId xmlns:a16="http://schemas.microsoft.com/office/drawing/2014/main" xmlns="" id="{1BEBAD2E-A092-4AE2-889B-978C1F3257AA}"/>
            </a:ext>
          </a:extLst>
        </xdr:cNvPr>
        <xdr:cNvSpPr txBox="1"/>
      </xdr:nvSpPr>
      <xdr:spPr>
        <a:xfrm>
          <a:off x="835915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9" name="BIOE" descr="Logo AB Européen">
          <a:extLst>
            <a:ext uri="{FF2B5EF4-FFF2-40B4-BE49-F238E27FC236}">
              <a16:creationId xmlns:a16="http://schemas.microsoft.com/office/drawing/2014/main" xmlns="" id="{4E2CD1ED-C6D4-4735-8C80-113FAC5AA3E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0" name="Image 69">
          <a:extLst>
            <a:ext uri="{FF2B5EF4-FFF2-40B4-BE49-F238E27FC236}">
              <a16:creationId xmlns:a16="http://schemas.microsoft.com/office/drawing/2014/main" xmlns="" id="{8A44DBF2-0B92-45F7-9243-AA58FE1AB05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1" name="Image 70" descr="Afficher l’image source">
          <a:extLst>
            <a:ext uri="{FF2B5EF4-FFF2-40B4-BE49-F238E27FC236}">
              <a16:creationId xmlns:a16="http://schemas.microsoft.com/office/drawing/2014/main" xmlns="" id="{F4818358-B260-47AB-AAD8-0EC0DE81885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2" name="ZoneTexte 4">
          <a:extLst>
            <a:ext uri="{FF2B5EF4-FFF2-40B4-BE49-F238E27FC236}">
              <a16:creationId xmlns:a16="http://schemas.microsoft.com/office/drawing/2014/main" xmlns="" id="{4CD0855A-C505-434C-B248-3AB3C37073B1}"/>
            </a:ext>
          </a:extLst>
        </xdr:cNvPr>
        <xdr:cNvSpPr txBox="1"/>
      </xdr:nvSpPr>
      <xdr:spPr>
        <a:xfrm>
          <a:off x="854964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3" name="ZoneTexte 4">
          <a:extLst>
            <a:ext uri="{FF2B5EF4-FFF2-40B4-BE49-F238E27FC236}">
              <a16:creationId xmlns:a16="http://schemas.microsoft.com/office/drawing/2014/main" xmlns="" id="{E058CCFC-DDAE-491B-A271-B5F960979A9A}"/>
            </a:ext>
          </a:extLst>
        </xdr:cNvPr>
        <xdr:cNvSpPr txBox="1"/>
      </xdr:nvSpPr>
      <xdr:spPr>
        <a:xfrm>
          <a:off x="1489265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4" name="Image 15">
          <a:extLst>
            <a:ext uri="{FF2B5EF4-FFF2-40B4-BE49-F238E27FC236}">
              <a16:creationId xmlns:a16="http://schemas.microsoft.com/office/drawing/2014/main" xmlns="" id="{634C778C-4C9A-442F-BA58-35C0B0205B7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5" name="ZoneTexte 4">
          <a:extLst>
            <a:ext uri="{FF2B5EF4-FFF2-40B4-BE49-F238E27FC236}">
              <a16:creationId xmlns:a16="http://schemas.microsoft.com/office/drawing/2014/main" xmlns="" id="{DD2B199A-BA87-4E77-B575-8BB6D4F1A7B0}"/>
            </a:ext>
          </a:extLst>
        </xdr:cNvPr>
        <xdr:cNvSpPr txBox="1"/>
      </xdr:nvSpPr>
      <xdr:spPr>
        <a:xfrm>
          <a:off x="1166908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6" name="Image 286">
          <a:extLst>
            <a:ext uri="{FF2B5EF4-FFF2-40B4-BE49-F238E27FC236}">
              <a16:creationId xmlns:a16="http://schemas.microsoft.com/office/drawing/2014/main" xmlns="" id="{EB3F01E9-C4D2-4250-BBC3-E4D8B64684E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7" name="ZoneTexte 4">
          <a:extLst>
            <a:ext uri="{FF2B5EF4-FFF2-40B4-BE49-F238E27FC236}">
              <a16:creationId xmlns:a16="http://schemas.microsoft.com/office/drawing/2014/main" xmlns="" id="{C8F85E92-8B64-4565-A5D2-D980DDCD73B3}"/>
            </a:ext>
          </a:extLst>
        </xdr:cNvPr>
        <xdr:cNvSpPr txBox="1"/>
      </xdr:nvSpPr>
      <xdr:spPr>
        <a:xfrm>
          <a:off x="1157382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8" name="Image 77" descr="Afficher l’image source">
          <a:extLst>
            <a:ext uri="{FF2B5EF4-FFF2-40B4-BE49-F238E27FC236}">
              <a16:creationId xmlns:a16="http://schemas.microsoft.com/office/drawing/2014/main" xmlns="" id="{8CC59A3F-9A81-425B-BA72-42CA23BEB37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9" name="ZoneTexte 4">
          <a:extLst>
            <a:ext uri="{FF2B5EF4-FFF2-40B4-BE49-F238E27FC236}">
              <a16:creationId xmlns:a16="http://schemas.microsoft.com/office/drawing/2014/main" xmlns="" id="{01A58DC9-6F8D-44DA-91A2-BE0EB4F1278C}"/>
            </a:ext>
          </a:extLst>
        </xdr:cNvPr>
        <xdr:cNvSpPr txBox="1"/>
      </xdr:nvSpPr>
      <xdr:spPr>
        <a:xfrm>
          <a:off x="1493234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0" name="ZoneTexte 4">
          <a:extLst>
            <a:ext uri="{FF2B5EF4-FFF2-40B4-BE49-F238E27FC236}">
              <a16:creationId xmlns:a16="http://schemas.microsoft.com/office/drawing/2014/main" xmlns="" id="{0D683749-0D00-4D07-BA82-BAB5598D95FD}"/>
            </a:ext>
          </a:extLst>
        </xdr:cNvPr>
        <xdr:cNvSpPr txBox="1"/>
      </xdr:nvSpPr>
      <xdr:spPr>
        <a:xfrm>
          <a:off x="835915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1" name="BIOE" descr="Logo AB Européen">
          <a:extLst>
            <a:ext uri="{FF2B5EF4-FFF2-40B4-BE49-F238E27FC236}">
              <a16:creationId xmlns:a16="http://schemas.microsoft.com/office/drawing/2014/main" xmlns="" id="{3EDEC00F-C5A6-4C34-A652-BB5118DDF66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2" name="Image 81">
          <a:extLst>
            <a:ext uri="{FF2B5EF4-FFF2-40B4-BE49-F238E27FC236}">
              <a16:creationId xmlns:a16="http://schemas.microsoft.com/office/drawing/2014/main" xmlns="" id="{202FABC5-7F42-458B-A8D9-A1CF87037A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3" name="Image 82" descr="Afficher l’image source">
          <a:extLst>
            <a:ext uri="{FF2B5EF4-FFF2-40B4-BE49-F238E27FC236}">
              <a16:creationId xmlns:a16="http://schemas.microsoft.com/office/drawing/2014/main" xmlns="" id="{BA77F399-E26F-4AA2-9D68-0FEEBDD8807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4" name="ZoneTexte 4">
          <a:extLst>
            <a:ext uri="{FF2B5EF4-FFF2-40B4-BE49-F238E27FC236}">
              <a16:creationId xmlns:a16="http://schemas.microsoft.com/office/drawing/2014/main" xmlns="" id="{8681FE7F-EB54-4F40-90CB-6FD7BC4262FC}"/>
            </a:ext>
          </a:extLst>
        </xdr:cNvPr>
        <xdr:cNvSpPr txBox="1"/>
      </xdr:nvSpPr>
      <xdr:spPr>
        <a:xfrm>
          <a:off x="854964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5" name="ZoneTexte 4">
          <a:extLst>
            <a:ext uri="{FF2B5EF4-FFF2-40B4-BE49-F238E27FC236}">
              <a16:creationId xmlns:a16="http://schemas.microsoft.com/office/drawing/2014/main" xmlns="" id="{0AC033A9-1EE3-41F4-B0CE-DE8ED210A730}"/>
            </a:ext>
          </a:extLst>
        </xdr:cNvPr>
        <xdr:cNvSpPr txBox="1"/>
      </xdr:nvSpPr>
      <xdr:spPr>
        <a:xfrm>
          <a:off x="1489265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6" name="Image 15">
          <a:extLst>
            <a:ext uri="{FF2B5EF4-FFF2-40B4-BE49-F238E27FC236}">
              <a16:creationId xmlns:a16="http://schemas.microsoft.com/office/drawing/2014/main" xmlns="" id="{62327CFE-8C2A-4FDB-BA69-BFFED1D9C42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7" name="ZoneTexte 4">
          <a:extLst>
            <a:ext uri="{FF2B5EF4-FFF2-40B4-BE49-F238E27FC236}">
              <a16:creationId xmlns:a16="http://schemas.microsoft.com/office/drawing/2014/main" xmlns="" id="{5C80830E-F7E8-46D3-B7A1-46374A8A4721}"/>
            </a:ext>
          </a:extLst>
        </xdr:cNvPr>
        <xdr:cNvSpPr txBox="1"/>
      </xdr:nvSpPr>
      <xdr:spPr>
        <a:xfrm>
          <a:off x="1166908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8" name="Image 286">
          <a:extLst>
            <a:ext uri="{FF2B5EF4-FFF2-40B4-BE49-F238E27FC236}">
              <a16:creationId xmlns:a16="http://schemas.microsoft.com/office/drawing/2014/main" xmlns="" id="{8BAB8C1C-1D0B-4F48-8830-20BBCBF6AC6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9" name="ZoneTexte 4">
          <a:extLst>
            <a:ext uri="{FF2B5EF4-FFF2-40B4-BE49-F238E27FC236}">
              <a16:creationId xmlns:a16="http://schemas.microsoft.com/office/drawing/2014/main" xmlns="" id="{AA2CDCF5-66EB-4A27-B71C-5CD2518B4843}"/>
            </a:ext>
          </a:extLst>
        </xdr:cNvPr>
        <xdr:cNvSpPr txBox="1"/>
      </xdr:nvSpPr>
      <xdr:spPr>
        <a:xfrm>
          <a:off x="1157382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0" name="Image 89" descr="Afficher l’image source">
          <a:extLst>
            <a:ext uri="{FF2B5EF4-FFF2-40B4-BE49-F238E27FC236}">
              <a16:creationId xmlns:a16="http://schemas.microsoft.com/office/drawing/2014/main" xmlns="" id="{B619E71F-493E-4B1E-9828-E34956A3262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1" name="ZoneTexte 4">
          <a:extLst>
            <a:ext uri="{FF2B5EF4-FFF2-40B4-BE49-F238E27FC236}">
              <a16:creationId xmlns:a16="http://schemas.microsoft.com/office/drawing/2014/main" xmlns="" id="{784C8AA6-F0AE-41AE-97E1-36D7746861C8}"/>
            </a:ext>
          </a:extLst>
        </xdr:cNvPr>
        <xdr:cNvSpPr txBox="1"/>
      </xdr:nvSpPr>
      <xdr:spPr>
        <a:xfrm>
          <a:off x="1493234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2" name="ZoneTexte 4">
          <a:extLst>
            <a:ext uri="{FF2B5EF4-FFF2-40B4-BE49-F238E27FC236}">
              <a16:creationId xmlns:a16="http://schemas.microsoft.com/office/drawing/2014/main" xmlns="" id="{ABCD1AF4-35E4-4169-9F50-34DE8C00D3DC}"/>
            </a:ext>
          </a:extLst>
        </xdr:cNvPr>
        <xdr:cNvSpPr txBox="1"/>
      </xdr:nvSpPr>
      <xdr:spPr>
        <a:xfrm>
          <a:off x="835915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3" name="BIOE" descr="Logo AB Européen">
          <a:extLst>
            <a:ext uri="{FF2B5EF4-FFF2-40B4-BE49-F238E27FC236}">
              <a16:creationId xmlns:a16="http://schemas.microsoft.com/office/drawing/2014/main" xmlns="" id="{B8E07B2B-F017-4D0A-BAFB-4FDD7E98BC9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4" name="Image 93">
          <a:extLst>
            <a:ext uri="{FF2B5EF4-FFF2-40B4-BE49-F238E27FC236}">
              <a16:creationId xmlns:a16="http://schemas.microsoft.com/office/drawing/2014/main" xmlns="" id="{B498ED5F-F2BA-42F6-AE1E-37C936CCD09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5" name="Image 94" descr="Afficher l’image source">
          <a:extLst>
            <a:ext uri="{FF2B5EF4-FFF2-40B4-BE49-F238E27FC236}">
              <a16:creationId xmlns:a16="http://schemas.microsoft.com/office/drawing/2014/main" xmlns="" id="{D8DAD0F4-3276-4243-946C-27EAE716BA8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6" name="ZoneTexte 4">
          <a:extLst>
            <a:ext uri="{FF2B5EF4-FFF2-40B4-BE49-F238E27FC236}">
              <a16:creationId xmlns:a16="http://schemas.microsoft.com/office/drawing/2014/main" xmlns="" id="{FF7EAC68-0007-4273-8B4E-A76CD51F203F}"/>
            </a:ext>
          </a:extLst>
        </xdr:cNvPr>
        <xdr:cNvSpPr txBox="1"/>
      </xdr:nvSpPr>
      <xdr:spPr>
        <a:xfrm>
          <a:off x="854964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7" name="ZoneTexte 4">
          <a:extLst>
            <a:ext uri="{FF2B5EF4-FFF2-40B4-BE49-F238E27FC236}">
              <a16:creationId xmlns:a16="http://schemas.microsoft.com/office/drawing/2014/main" xmlns="" id="{5F4227D5-8C0C-4CB2-BEED-E31260352D35}"/>
            </a:ext>
          </a:extLst>
        </xdr:cNvPr>
        <xdr:cNvSpPr txBox="1"/>
      </xdr:nvSpPr>
      <xdr:spPr>
        <a:xfrm>
          <a:off x="1489265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8" name="Image 15">
          <a:extLst>
            <a:ext uri="{FF2B5EF4-FFF2-40B4-BE49-F238E27FC236}">
              <a16:creationId xmlns:a16="http://schemas.microsoft.com/office/drawing/2014/main" xmlns="" id="{19961201-8C90-45B7-85E9-FA1E6251E93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9" name="ZoneTexte 4">
          <a:extLst>
            <a:ext uri="{FF2B5EF4-FFF2-40B4-BE49-F238E27FC236}">
              <a16:creationId xmlns:a16="http://schemas.microsoft.com/office/drawing/2014/main" xmlns="" id="{A81A1223-E580-4F27-9DA6-C7D389E3FEA3}"/>
            </a:ext>
          </a:extLst>
        </xdr:cNvPr>
        <xdr:cNvSpPr txBox="1"/>
      </xdr:nvSpPr>
      <xdr:spPr>
        <a:xfrm>
          <a:off x="1166908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0" name="Image 286">
          <a:extLst>
            <a:ext uri="{FF2B5EF4-FFF2-40B4-BE49-F238E27FC236}">
              <a16:creationId xmlns:a16="http://schemas.microsoft.com/office/drawing/2014/main" xmlns="" id="{EB3F46FB-BEB8-4214-BE6A-B40C2E977B9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1" name="ZoneTexte 4">
          <a:extLst>
            <a:ext uri="{FF2B5EF4-FFF2-40B4-BE49-F238E27FC236}">
              <a16:creationId xmlns:a16="http://schemas.microsoft.com/office/drawing/2014/main" xmlns="" id="{9DC3A277-08BE-4056-B7C8-8CBC929A73F0}"/>
            </a:ext>
          </a:extLst>
        </xdr:cNvPr>
        <xdr:cNvSpPr txBox="1"/>
      </xdr:nvSpPr>
      <xdr:spPr>
        <a:xfrm>
          <a:off x="1157382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2" name="Image 101" descr="Afficher l’image source">
          <a:extLst>
            <a:ext uri="{FF2B5EF4-FFF2-40B4-BE49-F238E27FC236}">
              <a16:creationId xmlns:a16="http://schemas.microsoft.com/office/drawing/2014/main" xmlns="" id="{CCA3DB08-AD33-472E-A1F3-0E94CE91AFC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3" name="ZoneTexte 4">
          <a:extLst>
            <a:ext uri="{FF2B5EF4-FFF2-40B4-BE49-F238E27FC236}">
              <a16:creationId xmlns:a16="http://schemas.microsoft.com/office/drawing/2014/main" xmlns="" id="{747426DE-E748-4EE9-B361-5575C0DCA6A0}"/>
            </a:ext>
          </a:extLst>
        </xdr:cNvPr>
        <xdr:cNvSpPr txBox="1"/>
      </xdr:nvSpPr>
      <xdr:spPr>
        <a:xfrm>
          <a:off x="1493234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4" name="ZoneTexte 4">
          <a:extLst>
            <a:ext uri="{FF2B5EF4-FFF2-40B4-BE49-F238E27FC236}">
              <a16:creationId xmlns:a16="http://schemas.microsoft.com/office/drawing/2014/main" xmlns="" id="{46131206-DE68-4C46-B8EB-EA6A8683EFBA}"/>
            </a:ext>
          </a:extLst>
        </xdr:cNvPr>
        <xdr:cNvSpPr txBox="1"/>
      </xdr:nvSpPr>
      <xdr:spPr>
        <a:xfrm>
          <a:off x="835915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5" name="ZoneTexte 4">
          <a:extLst>
            <a:ext uri="{FF2B5EF4-FFF2-40B4-BE49-F238E27FC236}">
              <a16:creationId xmlns:a16="http://schemas.microsoft.com/office/drawing/2014/main" xmlns="" id="{5325DA57-2DF7-4A8D-93A5-E50D4B4494C3}"/>
            </a:ext>
          </a:extLst>
        </xdr:cNvPr>
        <xdr:cNvSpPr txBox="1"/>
      </xdr:nvSpPr>
      <xdr:spPr>
        <a:xfrm>
          <a:off x="854964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6" name="ZoneTexte 4">
          <a:extLst>
            <a:ext uri="{FF2B5EF4-FFF2-40B4-BE49-F238E27FC236}">
              <a16:creationId xmlns:a16="http://schemas.microsoft.com/office/drawing/2014/main" xmlns="" id="{C2F17C17-0F81-446E-B40A-BF8CE1B8E1FB}"/>
            </a:ext>
          </a:extLst>
        </xdr:cNvPr>
        <xdr:cNvSpPr txBox="1"/>
      </xdr:nvSpPr>
      <xdr:spPr>
        <a:xfrm>
          <a:off x="1489265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7" name="ZoneTexte 4">
          <a:extLst>
            <a:ext uri="{FF2B5EF4-FFF2-40B4-BE49-F238E27FC236}">
              <a16:creationId xmlns:a16="http://schemas.microsoft.com/office/drawing/2014/main" xmlns="" id="{A8A50005-E67C-4E4E-B0D2-0078216C68C6}"/>
            </a:ext>
          </a:extLst>
        </xdr:cNvPr>
        <xdr:cNvSpPr txBox="1"/>
      </xdr:nvSpPr>
      <xdr:spPr>
        <a:xfrm>
          <a:off x="1166908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8" name="ZoneTexte 4">
          <a:extLst>
            <a:ext uri="{FF2B5EF4-FFF2-40B4-BE49-F238E27FC236}">
              <a16:creationId xmlns:a16="http://schemas.microsoft.com/office/drawing/2014/main" xmlns="" id="{ADDD5D2A-E4A4-43BA-8549-3108A50A9F8C}"/>
            </a:ext>
          </a:extLst>
        </xdr:cNvPr>
        <xdr:cNvSpPr txBox="1"/>
      </xdr:nvSpPr>
      <xdr:spPr>
        <a:xfrm>
          <a:off x="1157382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09" name="ZoneTexte 4">
          <a:extLst>
            <a:ext uri="{FF2B5EF4-FFF2-40B4-BE49-F238E27FC236}">
              <a16:creationId xmlns:a16="http://schemas.microsoft.com/office/drawing/2014/main" xmlns="" id="{6100007B-B88B-4220-8224-55B64D3DC102}"/>
            </a:ext>
          </a:extLst>
        </xdr:cNvPr>
        <xdr:cNvSpPr txBox="1"/>
      </xdr:nvSpPr>
      <xdr:spPr>
        <a:xfrm>
          <a:off x="1493234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0" name="ZoneTexte 4">
          <a:extLst>
            <a:ext uri="{FF2B5EF4-FFF2-40B4-BE49-F238E27FC236}">
              <a16:creationId xmlns:a16="http://schemas.microsoft.com/office/drawing/2014/main" xmlns="" id="{C1C67F5A-FCBD-4E42-B1CA-9FA5CAB262B7}"/>
            </a:ext>
          </a:extLst>
        </xdr:cNvPr>
        <xdr:cNvSpPr txBox="1"/>
      </xdr:nvSpPr>
      <xdr:spPr>
        <a:xfrm>
          <a:off x="835915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1" name="ZoneTexte 4">
          <a:extLst>
            <a:ext uri="{FF2B5EF4-FFF2-40B4-BE49-F238E27FC236}">
              <a16:creationId xmlns:a16="http://schemas.microsoft.com/office/drawing/2014/main" xmlns="" id="{11C3E288-FAF8-4DAC-8456-379A45FA7F44}"/>
            </a:ext>
          </a:extLst>
        </xdr:cNvPr>
        <xdr:cNvSpPr txBox="1"/>
      </xdr:nvSpPr>
      <xdr:spPr>
        <a:xfrm>
          <a:off x="854964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2" name="ZoneTexte 4">
          <a:extLst>
            <a:ext uri="{FF2B5EF4-FFF2-40B4-BE49-F238E27FC236}">
              <a16:creationId xmlns:a16="http://schemas.microsoft.com/office/drawing/2014/main" xmlns="" id="{3E9E8FDC-0733-4F44-8A97-B5CB900159AE}"/>
            </a:ext>
          </a:extLst>
        </xdr:cNvPr>
        <xdr:cNvSpPr txBox="1"/>
      </xdr:nvSpPr>
      <xdr:spPr>
        <a:xfrm>
          <a:off x="1489265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3" name="ZoneTexte 4">
          <a:extLst>
            <a:ext uri="{FF2B5EF4-FFF2-40B4-BE49-F238E27FC236}">
              <a16:creationId xmlns:a16="http://schemas.microsoft.com/office/drawing/2014/main" xmlns="" id="{2C6CF2F0-3994-47D3-AB11-CF8EDDF22F3B}"/>
            </a:ext>
          </a:extLst>
        </xdr:cNvPr>
        <xdr:cNvSpPr txBox="1"/>
      </xdr:nvSpPr>
      <xdr:spPr>
        <a:xfrm>
          <a:off x="1166908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4" name="ZoneTexte 4">
          <a:extLst>
            <a:ext uri="{FF2B5EF4-FFF2-40B4-BE49-F238E27FC236}">
              <a16:creationId xmlns:a16="http://schemas.microsoft.com/office/drawing/2014/main" xmlns="" id="{2366847F-337F-4979-87C1-6F90AAFF5622}"/>
            </a:ext>
          </a:extLst>
        </xdr:cNvPr>
        <xdr:cNvSpPr txBox="1"/>
      </xdr:nvSpPr>
      <xdr:spPr>
        <a:xfrm>
          <a:off x="1157382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5" name="ZoneTexte 4">
          <a:extLst>
            <a:ext uri="{FF2B5EF4-FFF2-40B4-BE49-F238E27FC236}">
              <a16:creationId xmlns:a16="http://schemas.microsoft.com/office/drawing/2014/main" xmlns="" id="{8548C084-2E94-420A-BCFB-581B0F2DA5B1}"/>
            </a:ext>
          </a:extLst>
        </xdr:cNvPr>
        <xdr:cNvSpPr txBox="1"/>
      </xdr:nvSpPr>
      <xdr:spPr>
        <a:xfrm>
          <a:off x="1493234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6" name="ZoneTexte 4">
          <a:extLst>
            <a:ext uri="{FF2B5EF4-FFF2-40B4-BE49-F238E27FC236}">
              <a16:creationId xmlns:a16="http://schemas.microsoft.com/office/drawing/2014/main" xmlns="" id="{E5729CCB-FEE7-4B56-B35F-BFE04B4B7B2A}"/>
            </a:ext>
          </a:extLst>
        </xdr:cNvPr>
        <xdr:cNvSpPr txBox="1"/>
      </xdr:nvSpPr>
      <xdr:spPr>
        <a:xfrm>
          <a:off x="835915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7" name="Image 16">
          <a:extLst>
            <a:ext uri="{FF2B5EF4-FFF2-40B4-BE49-F238E27FC236}">
              <a16:creationId xmlns:a16="http://schemas.microsoft.com/office/drawing/2014/main" xmlns="" id="{63CFA4A9-5902-4036-BB25-97B713441B6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8" name="Image 117">
          <a:extLst>
            <a:ext uri="{FF2B5EF4-FFF2-40B4-BE49-F238E27FC236}">
              <a16:creationId xmlns:a16="http://schemas.microsoft.com/office/drawing/2014/main" xmlns="" id="{FB38C6D5-1DD7-49E1-833C-27E30943718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19" name="Image 118" descr="Afficher l’image source">
          <a:extLst>
            <a:ext uri="{FF2B5EF4-FFF2-40B4-BE49-F238E27FC236}">
              <a16:creationId xmlns:a16="http://schemas.microsoft.com/office/drawing/2014/main" xmlns="" id="{DA378253-F287-43D4-8D63-35B5D3A7FB4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0" name="Image 16">
          <a:extLst>
            <a:ext uri="{FF2B5EF4-FFF2-40B4-BE49-F238E27FC236}">
              <a16:creationId xmlns:a16="http://schemas.microsoft.com/office/drawing/2014/main" xmlns="" id="{5ABE5714-D55E-49EB-813F-E58AB0EF7CD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1" name="Image 120">
          <a:extLst>
            <a:ext uri="{FF2B5EF4-FFF2-40B4-BE49-F238E27FC236}">
              <a16:creationId xmlns:a16="http://schemas.microsoft.com/office/drawing/2014/main" xmlns="" id="{9AA4A30F-C78C-4EFE-A176-9FFA8A22915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2" name="Image 121" descr="Afficher l’image source">
          <a:extLst>
            <a:ext uri="{FF2B5EF4-FFF2-40B4-BE49-F238E27FC236}">
              <a16:creationId xmlns:a16="http://schemas.microsoft.com/office/drawing/2014/main" xmlns="" id="{5B3AFC9A-E1B4-4626-956F-B8B89429A02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3" name="Image 16">
          <a:extLst>
            <a:ext uri="{FF2B5EF4-FFF2-40B4-BE49-F238E27FC236}">
              <a16:creationId xmlns:a16="http://schemas.microsoft.com/office/drawing/2014/main" xmlns="" id="{BA1ED150-AAA4-4A84-AF94-84586576B9F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4" name="Image 123">
          <a:extLst>
            <a:ext uri="{FF2B5EF4-FFF2-40B4-BE49-F238E27FC236}">
              <a16:creationId xmlns:a16="http://schemas.microsoft.com/office/drawing/2014/main" xmlns="" id="{7EA759FA-A179-4150-B58B-8B5FAF1AAE0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5" name="Image 124" descr="Afficher l’image source">
          <a:extLst>
            <a:ext uri="{FF2B5EF4-FFF2-40B4-BE49-F238E27FC236}">
              <a16:creationId xmlns:a16="http://schemas.microsoft.com/office/drawing/2014/main" xmlns="" id="{C596C327-1B79-469B-8D28-E2B1684C73F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6" name="Image 16">
          <a:extLst>
            <a:ext uri="{FF2B5EF4-FFF2-40B4-BE49-F238E27FC236}">
              <a16:creationId xmlns:a16="http://schemas.microsoft.com/office/drawing/2014/main" xmlns="" id="{E7404FAE-C9F5-47EF-A2A8-EFF947E34F2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7" name="Image 126">
          <a:extLst>
            <a:ext uri="{FF2B5EF4-FFF2-40B4-BE49-F238E27FC236}">
              <a16:creationId xmlns:a16="http://schemas.microsoft.com/office/drawing/2014/main" xmlns="" id="{2FF2DB78-2ED2-4784-8763-E2553D23EFD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8" name="Image 127" descr="Afficher l’image source">
          <a:extLst>
            <a:ext uri="{FF2B5EF4-FFF2-40B4-BE49-F238E27FC236}">
              <a16:creationId xmlns:a16="http://schemas.microsoft.com/office/drawing/2014/main" xmlns="" id="{1DAC1AA1-8523-4F50-BFA9-9A0EA56D556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29" name="Image 16">
          <a:extLst>
            <a:ext uri="{FF2B5EF4-FFF2-40B4-BE49-F238E27FC236}">
              <a16:creationId xmlns:a16="http://schemas.microsoft.com/office/drawing/2014/main" xmlns="" id="{A560F3E5-F298-4CFF-96CE-D7AE8A93380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0" name="Image 129">
          <a:extLst>
            <a:ext uri="{FF2B5EF4-FFF2-40B4-BE49-F238E27FC236}">
              <a16:creationId xmlns:a16="http://schemas.microsoft.com/office/drawing/2014/main" xmlns="" id="{A5BF29D3-A8D1-4AB7-9E96-ABAA5A5BE1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1" name="Image 130" descr="Afficher l’image source">
          <a:extLst>
            <a:ext uri="{FF2B5EF4-FFF2-40B4-BE49-F238E27FC236}">
              <a16:creationId xmlns:a16="http://schemas.microsoft.com/office/drawing/2014/main" xmlns="" id="{F8D786A4-999B-479D-A031-60D14085D6E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2" name="Image 16">
          <a:extLst>
            <a:ext uri="{FF2B5EF4-FFF2-40B4-BE49-F238E27FC236}">
              <a16:creationId xmlns:a16="http://schemas.microsoft.com/office/drawing/2014/main" xmlns="" id="{D9CA8118-1B13-4064-810C-10B57281CA2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3" name="Image 132">
          <a:extLst>
            <a:ext uri="{FF2B5EF4-FFF2-40B4-BE49-F238E27FC236}">
              <a16:creationId xmlns:a16="http://schemas.microsoft.com/office/drawing/2014/main" xmlns="" id="{D8CC1EA2-30E5-44C7-8F55-F6A71F8B97A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4" name="Image 133">
          <a:extLst>
            <a:ext uri="{FF2B5EF4-FFF2-40B4-BE49-F238E27FC236}">
              <a16:creationId xmlns:a16="http://schemas.microsoft.com/office/drawing/2014/main" xmlns="" id="{283EB15F-6B28-4325-A73E-9A8206C4CF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19256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5" name="Image 134">
          <a:extLst>
            <a:ext uri="{FF2B5EF4-FFF2-40B4-BE49-F238E27FC236}">
              <a16:creationId xmlns:a16="http://schemas.microsoft.com/office/drawing/2014/main" xmlns="" id="{D9C71153-205B-46F8-B6F0-81649A2768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40833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6" name="Image 135">
          <a:extLst>
            <a:ext uri="{FF2B5EF4-FFF2-40B4-BE49-F238E27FC236}">
              <a16:creationId xmlns:a16="http://schemas.microsoft.com/office/drawing/2014/main" xmlns="" id="{CBF00394-8440-4EAF-80BB-F968CE95CF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36071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7" name="Image 15">
          <a:extLst>
            <a:ext uri="{FF2B5EF4-FFF2-40B4-BE49-F238E27FC236}">
              <a16:creationId xmlns:a16="http://schemas.microsoft.com/office/drawing/2014/main" xmlns="" id="{10D8FB5E-B4A4-4BE6-B6DC-4B7FA4DD396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8" name="Image 137" descr="Afficher l’image source">
          <a:extLst>
            <a:ext uri="{FF2B5EF4-FFF2-40B4-BE49-F238E27FC236}">
              <a16:creationId xmlns:a16="http://schemas.microsoft.com/office/drawing/2014/main" xmlns="" id="{15CC5E4B-831A-4E36-8382-76AD4447679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9" name="Image 16">
          <a:extLst>
            <a:ext uri="{FF2B5EF4-FFF2-40B4-BE49-F238E27FC236}">
              <a16:creationId xmlns:a16="http://schemas.microsoft.com/office/drawing/2014/main" xmlns="" id="{26CC2BB1-E513-4A5C-BA8E-A5B6A0A6ED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0" name="Image 139" descr="Afficher l’image source">
          <a:extLst>
            <a:ext uri="{FF2B5EF4-FFF2-40B4-BE49-F238E27FC236}">
              <a16:creationId xmlns:a16="http://schemas.microsoft.com/office/drawing/2014/main" xmlns="" id="{EB40C455-36A2-4213-9187-0E469D948EF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1" name="Image 16">
          <a:extLst>
            <a:ext uri="{FF2B5EF4-FFF2-40B4-BE49-F238E27FC236}">
              <a16:creationId xmlns:a16="http://schemas.microsoft.com/office/drawing/2014/main" xmlns="" id="{E6D07917-0A2A-4C3D-8EED-84D872EAEAB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2" name="Image 141" descr="Afficher l’image source">
          <a:extLst>
            <a:ext uri="{FF2B5EF4-FFF2-40B4-BE49-F238E27FC236}">
              <a16:creationId xmlns:a16="http://schemas.microsoft.com/office/drawing/2014/main" xmlns="" id="{F29A7371-3C15-4FC1-97C3-10F1FF22C72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3" name="Image 16">
          <a:extLst>
            <a:ext uri="{FF2B5EF4-FFF2-40B4-BE49-F238E27FC236}">
              <a16:creationId xmlns:a16="http://schemas.microsoft.com/office/drawing/2014/main" xmlns="" id="{E6FFACD2-0E11-4DEF-A906-B927080ED04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4" name="Image 15">
          <a:extLst>
            <a:ext uri="{FF2B5EF4-FFF2-40B4-BE49-F238E27FC236}">
              <a16:creationId xmlns:a16="http://schemas.microsoft.com/office/drawing/2014/main" xmlns="" id="{C388DEEB-8803-412A-BE6A-ED2A2A9ABE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5" name="Image 144" descr="Afficher l’image source">
          <a:extLst>
            <a:ext uri="{FF2B5EF4-FFF2-40B4-BE49-F238E27FC236}">
              <a16:creationId xmlns:a16="http://schemas.microsoft.com/office/drawing/2014/main" xmlns="" id="{B3CBAC88-BC58-4421-882B-ED14E30F4DB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6" name="Image 16">
          <a:extLst>
            <a:ext uri="{FF2B5EF4-FFF2-40B4-BE49-F238E27FC236}">
              <a16:creationId xmlns:a16="http://schemas.microsoft.com/office/drawing/2014/main" xmlns="" id="{C1CD2C49-6297-480F-8EE2-50D744E6799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7" name="Image 15">
          <a:extLst>
            <a:ext uri="{FF2B5EF4-FFF2-40B4-BE49-F238E27FC236}">
              <a16:creationId xmlns:a16="http://schemas.microsoft.com/office/drawing/2014/main" xmlns="" id="{7EE8CCA1-5EA4-4717-9141-04DF12CFC88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8" name="Image 147" descr="Afficher l’image source">
          <a:extLst>
            <a:ext uri="{FF2B5EF4-FFF2-40B4-BE49-F238E27FC236}">
              <a16:creationId xmlns:a16="http://schemas.microsoft.com/office/drawing/2014/main" xmlns="" id="{F328751F-C49E-4D78-8033-2F08CACE950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9" name="Image 16">
          <a:extLst>
            <a:ext uri="{FF2B5EF4-FFF2-40B4-BE49-F238E27FC236}">
              <a16:creationId xmlns:a16="http://schemas.microsoft.com/office/drawing/2014/main" xmlns="" id="{4093D511-DABA-4203-A5FC-13510F12919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0" name="Image 149">
          <a:extLst>
            <a:ext uri="{FF2B5EF4-FFF2-40B4-BE49-F238E27FC236}">
              <a16:creationId xmlns:a16="http://schemas.microsoft.com/office/drawing/2014/main" xmlns="" id="{A5F1291A-20EA-4A03-A600-CF2A83A41C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1" name="Image 15">
          <a:extLst>
            <a:ext uri="{FF2B5EF4-FFF2-40B4-BE49-F238E27FC236}">
              <a16:creationId xmlns:a16="http://schemas.microsoft.com/office/drawing/2014/main" xmlns="" id="{B7800752-B9DD-486F-A6D8-557F605BBF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2" name="Image 151" descr="Afficher l’image source">
          <a:extLst>
            <a:ext uri="{FF2B5EF4-FFF2-40B4-BE49-F238E27FC236}">
              <a16:creationId xmlns:a16="http://schemas.microsoft.com/office/drawing/2014/main" xmlns="" id="{47B8C442-08C7-4421-938A-0E1AF822ED8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3" name="Image 16">
          <a:extLst>
            <a:ext uri="{FF2B5EF4-FFF2-40B4-BE49-F238E27FC236}">
              <a16:creationId xmlns:a16="http://schemas.microsoft.com/office/drawing/2014/main" xmlns="" id="{5147E906-D984-43D5-A4B3-0552BEC8E4E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4" name="Image 15">
          <a:extLst>
            <a:ext uri="{FF2B5EF4-FFF2-40B4-BE49-F238E27FC236}">
              <a16:creationId xmlns:a16="http://schemas.microsoft.com/office/drawing/2014/main" xmlns="" id="{15E06181-AA23-4D62-8A9A-2A90C1924EF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5" name="Image 154" descr="Afficher l’image source">
          <a:extLst>
            <a:ext uri="{FF2B5EF4-FFF2-40B4-BE49-F238E27FC236}">
              <a16:creationId xmlns:a16="http://schemas.microsoft.com/office/drawing/2014/main" xmlns="" id="{7E31F0CD-1D95-4AA7-96FA-5C27738C405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6" name="Image 16">
          <a:extLst>
            <a:ext uri="{FF2B5EF4-FFF2-40B4-BE49-F238E27FC236}">
              <a16:creationId xmlns:a16="http://schemas.microsoft.com/office/drawing/2014/main" xmlns="" id="{B209FC36-2562-4947-8D84-741EA5A55E3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7" name="Image 15">
          <a:extLst>
            <a:ext uri="{FF2B5EF4-FFF2-40B4-BE49-F238E27FC236}">
              <a16:creationId xmlns:a16="http://schemas.microsoft.com/office/drawing/2014/main" xmlns="" id="{6757FE9D-F3B7-4E35-BA84-E38AB888600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8" name="Image 157" descr="Afficher l’image source">
          <a:extLst>
            <a:ext uri="{FF2B5EF4-FFF2-40B4-BE49-F238E27FC236}">
              <a16:creationId xmlns:a16="http://schemas.microsoft.com/office/drawing/2014/main" xmlns="" id="{30CB8E2C-4E4F-4519-9EA9-86B32ACC409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59" name="Image 16">
          <a:extLst>
            <a:ext uri="{FF2B5EF4-FFF2-40B4-BE49-F238E27FC236}">
              <a16:creationId xmlns:a16="http://schemas.microsoft.com/office/drawing/2014/main" xmlns="" id="{AD1F119C-0393-4FCA-8B18-4C8CE7EC1B7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0" name="Image 15">
          <a:extLst>
            <a:ext uri="{FF2B5EF4-FFF2-40B4-BE49-F238E27FC236}">
              <a16:creationId xmlns:a16="http://schemas.microsoft.com/office/drawing/2014/main" xmlns="" id="{4CCB38AB-BB12-4DCE-BB76-58DD3E755DB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1" name="Image 160" descr="Afficher l’image source">
          <a:extLst>
            <a:ext uri="{FF2B5EF4-FFF2-40B4-BE49-F238E27FC236}">
              <a16:creationId xmlns:a16="http://schemas.microsoft.com/office/drawing/2014/main" xmlns="" id="{48363E62-8C0B-40C4-8A08-0F410D50CAA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2" name="Image 16">
          <a:extLst>
            <a:ext uri="{FF2B5EF4-FFF2-40B4-BE49-F238E27FC236}">
              <a16:creationId xmlns:a16="http://schemas.microsoft.com/office/drawing/2014/main" xmlns="" id="{1B8DD46A-280E-44BA-95EE-73BBD2962E2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80547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3" name="Image 15">
          <a:extLst>
            <a:ext uri="{FF2B5EF4-FFF2-40B4-BE49-F238E27FC236}">
              <a16:creationId xmlns:a16="http://schemas.microsoft.com/office/drawing/2014/main" xmlns="" id="{C178105C-330B-40AB-9F4F-14E341257E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4" name="Image 163" descr="Afficher l’image source">
          <a:extLst>
            <a:ext uri="{FF2B5EF4-FFF2-40B4-BE49-F238E27FC236}">
              <a16:creationId xmlns:a16="http://schemas.microsoft.com/office/drawing/2014/main" xmlns="" id="{E30592F8-7FE3-480B-A73C-A11EA92EAB9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5" name="Image 16">
          <a:extLst>
            <a:ext uri="{FF2B5EF4-FFF2-40B4-BE49-F238E27FC236}">
              <a16:creationId xmlns:a16="http://schemas.microsoft.com/office/drawing/2014/main" xmlns="" id="{12D36423-B0D1-4FE6-B940-EF11F86D9D9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6" name="Image 15">
          <a:extLst>
            <a:ext uri="{FF2B5EF4-FFF2-40B4-BE49-F238E27FC236}">
              <a16:creationId xmlns:a16="http://schemas.microsoft.com/office/drawing/2014/main" xmlns="" id="{2F15C26D-BEDE-4D30-B9FE-1D6BFE71C17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7" name="Image 166" descr="Afficher l’image source">
          <a:extLst>
            <a:ext uri="{FF2B5EF4-FFF2-40B4-BE49-F238E27FC236}">
              <a16:creationId xmlns:a16="http://schemas.microsoft.com/office/drawing/2014/main" xmlns="" id="{C20F7F72-98DA-4E83-A08F-E4302E91E9C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8" name="Image 16">
          <a:extLst>
            <a:ext uri="{FF2B5EF4-FFF2-40B4-BE49-F238E27FC236}">
              <a16:creationId xmlns:a16="http://schemas.microsoft.com/office/drawing/2014/main" xmlns="" id="{096543AB-6714-4F5B-A0F3-16305AC9F88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9" name="Image 15">
          <a:extLst>
            <a:ext uri="{FF2B5EF4-FFF2-40B4-BE49-F238E27FC236}">
              <a16:creationId xmlns:a16="http://schemas.microsoft.com/office/drawing/2014/main" xmlns="" id="{BB2AB513-AA67-4766-8CAF-425EED7333B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0" name="Image 169" descr="Afficher l’image source">
          <a:extLst>
            <a:ext uri="{FF2B5EF4-FFF2-40B4-BE49-F238E27FC236}">
              <a16:creationId xmlns:a16="http://schemas.microsoft.com/office/drawing/2014/main" xmlns="" id="{99AD6FE8-085B-496F-8BE4-5BED9A72F69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1" name="Image 16">
          <a:extLst>
            <a:ext uri="{FF2B5EF4-FFF2-40B4-BE49-F238E27FC236}">
              <a16:creationId xmlns:a16="http://schemas.microsoft.com/office/drawing/2014/main" xmlns="" id="{0A582E37-F1CD-4167-8544-CDC544CADCB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3123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2" name="Image 297">
          <a:extLst>
            <a:ext uri="{FF2B5EF4-FFF2-40B4-BE49-F238E27FC236}">
              <a16:creationId xmlns:a16="http://schemas.microsoft.com/office/drawing/2014/main" xmlns="" id="{DABF8CBC-9BC9-4FCE-8827-7B1A668C3EA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7244969E-EAD6-4D35-9485-CABFF27510F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345FF829-E48A-4C1A-9D07-BC8BB9059C49}"/>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922FCC33-2AC9-4CED-B33D-9035D0D715C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6" name="Image 297">
          <a:extLst>
            <a:ext uri="{FF2B5EF4-FFF2-40B4-BE49-F238E27FC236}">
              <a16:creationId xmlns:a16="http://schemas.microsoft.com/office/drawing/2014/main" xmlns="" id="{4EBD9A91-68D2-4918-8000-9A2C78DC6E5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64743840-85E0-45F6-AEA1-4E05767C833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BDC2CAAE-1A34-4AEC-A4FA-2831840D503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3438D6AA-9062-4EB7-A865-EB7DB0720F9A}"/>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0" name="Image 15">
          <a:extLst>
            <a:ext uri="{FF2B5EF4-FFF2-40B4-BE49-F238E27FC236}">
              <a16:creationId xmlns:a16="http://schemas.microsoft.com/office/drawing/2014/main" xmlns="" id="{F9FF433F-C458-477B-88FA-EDEC3B47F8A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1" name="Image 25">
          <a:extLst>
            <a:ext uri="{FF2B5EF4-FFF2-40B4-BE49-F238E27FC236}">
              <a16:creationId xmlns:a16="http://schemas.microsoft.com/office/drawing/2014/main" xmlns="" id="{D56A7C48-CAB3-4198-950B-90B266E8B2CF}"/>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62252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2" name="Image 25">
          <a:extLst>
            <a:ext uri="{FF2B5EF4-FFF2-40B4-BE49-F238E27FC236}">
              <a16:creationId xmlns:a16="http://schemas.microsoft.com/office/drawing/2014/main" xmlns="" id="{A1847163-E336-4E4C-8166-DFFB3A036AA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3" name="Image 25">
          <a:extLst>
            <a:ext uri="{FF2B5EF4-FFF2-40B4-BE49-F238E27FC236}">
              <a16:creationId xmlns:a16="http://schemas.microsoft.com/office/drawing/2014/main" xmlns="" id="{E9B971BE-EEE0-41E4-9150-D7EC851B2B2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67967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4" name="Image 25">
          <a:extLst>
            <a:ext uri="{FF2B5EF4-FFF2-40B4-BE49-F238E27FC236}">
              <a16:creationId xmlns:a16="http://schemas.microsoft.com/office/drawing/2014/main" xmlns="" id="{9A51F17F-3BDE-4FC6-95CF-04E365AFDA9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86106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825500</xdr:colOff>
      <xdr:row>100</xdr:row>
      <xdr:rowOff>285750</xdr:rowOff>
    </xdr:from>
    <xdr:to>
      <xdr:col>1</xdr:col>
      <xdr:colOff>2374900</xdr:colOff>
      <xdr:row>101</xdr:row>
      <xdr:rowOff>151467</xdr:rowOff>
    </xdr:to>
    <xdr:pic>
      <xdr:nvPicPr>
        <xdr:cNvPr id="185" name="Image 25">
          <a:extLst>
            <a:ext uri="{FF2B5EF4-FFF2-40B4-BE49-F238E27FC236}">
              <a16:creationId xmlns:a16="http://schemas.microsoft.com/office/drawing/2014/main" xmlns="" id="{DA561C0B-B3A6-4F0D-A251-70B0248C7FB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610360" y="67158870"/>
          <a:ext cx="1549400" cy="8715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6" name="Image 185">
          <a:extLst>
            <a:ext uri="{FF2B5EF4-FFF2-40B4-BE49-F238E27FC236}">
              <a16:creationId xmlns:a16="http://schemas.microsoft.com/office/drawing/2014/main" xmlns="" id="{8AE9B5C2-2877-419D-88B5-9C38C6E7624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7" name="Image 15">
          <a:extLst>
            <a:ext uri="{FF2B5EF4-FFF2-40B4-BE49-F238E27FC236}">
              <a16:creationId xmlns:a16="http://schemas.microsoft.com/office/drawing/2014/main" xmlns="" id="{F5EBB9F8-21BD-4E55-ABE8-E89026A26ED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8" name="Image 187" descr="Afficher l’image source">
          <a:extLst>
            <a:ext uri="{FF2B5EF4-FFF2-40B4-BE49-F238E27FC236}">
              <a16:creationId xmlns:a16="http://schemas.microsoft.com/office/drawing/2014/main" xmlns="" id="{C2D54B86-F6FB-44DB-BCD6-95AB7ED2C1E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89" name="Image 16">
          <a:extLst>
            <a:ext uri="{FF2B5EF4-FFF2-40B4-BE49-F238E27FC236}">
              <a16:creationId xmlns:a16="http://schemas.microsoft.com/office/drawing/2014/main" xmlns="" id="{2A5E5666-69F5-4065-A01C-9872DA6EC5C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0" name="Image 15">
          <a:extLst>
            <a:ext uri="{FF2B5EF4-FFF2-40B4-BE49-F238E27FC236}">
              <a16:creationId xmlns:a16="http://schemas.microsoft.com/office/drawing/2014/main" xmlns="" id="{872904C3-0DD5-4B6F-8814-FDF74EC61D6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1" name="Image 190" descr="Afficher l’image source">
          <a:extLst>
            <a:ext uri="{FF2B5EF4-FFF2-40B4-BE49-F238E27FC236}">
              <a16:creationId xmlns:a16="http://schemas.microsoft.com/office/drawing/2014/main" xmlns="" id="{9BFA37CC-B030-4066-A192-7BD8766B96A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2" name="Image 16">
          <a:extLst>
            <a:ext uri="{FF2B5EF4-FFF2-40B4-BE49-F238E27FC236}">
              <a16:creationId xmlns:a16="http://schemas.microsoft.com/office/drawing/2014/main" xmlns="" id="{88BEA514-AAD3-409D-A63C-13E3CF5077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3" name="Image 15">
          <a:extLst>
            <a:ext uri="{FF2B5EF4-FFF2-40B4-BE49-F238E27FC236}">
              <a16:creationId xmlns:a16="http://schemas.microsoft.com/office/drawing/2014/main" xmlns="" id="{E4BE0FA7-95F3-4F27-93D7-D5CFDE578BF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4" name="Image 193" descr="Afficher l’image source">
          <a:extLst>
            <a:ext uri="{FF2B5EF4-FFF2-40B4-BE49-F238E27FC236}">
              <a16:creationId xmlns:a16="http://schemas.microsoft.com/office/drawing/2014/main" xmlns="" id="{4186A4FA-D9F4-4EFE-ABDC-727B1D8ED86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5" name="Image 16">
          <a:extLst>
            <a:ext uri="{FF2B5EF4-FFF2-40B4-BE49-F238E27FC236}">
              <a16:creationId xmlns:a16="http://schemas.microsoft.com/office/drawing/2014/main" xmlns="" id="{AFD22B49-6443-4F86-8813-1D0C12E3D2E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8838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6" name="Image 195">
          <a:extLst>
            <a:ext uri="{FF2B5EF4-FFF2-40B4-BE49-F238E27FC236}">
              <a16:creationId xmlns:a16="http://schemas.microsoft.com/office/drawing/2014/main" xmlns="" id="{D8789B1C-7169-4000-8BE4-D55C0D84D0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7" name="Image 15">
          <a:extLst>
            <a:ext uri="{FF2B5EF4-FFF2-40B4-BE49-F238E27FC236}">
              <a16:creationId xmlns:a16="http://schemas.microsoft.com/office/drawing/2014/main" xmlns="" id="{93B143B8-98D4-4C39-8876-123D8D4CA0B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8" name="Image 197" descr="Afficher l’image source">
          <a:extLst>
            <a:ext uri="{FF2B5EF4-FFF2-40B4-BE49-F238E27FC236}">
              <a16:creationId xmlns:a16="http://schemas.microsoft.com/office/drawing/2014/main" xmlns="" id="{E3A66E7A-01F1-4A01-ACCA-B51E5B65EC3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99" name="Image 16">
          <a:extLst>
            <a:ext uri="{FF2B5EF4-FFF2-40B4-BE49-F238E27FC236}">
              <a16:creationId xmlns:a16="http://schemas.microsoft.com/office/drawing/2014/main" xmlns="" id="{7F6D574B-500D-4038-9EE3-3AF2FFEB00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0" name="Image 199">
          <a:extLst>
            <a:ext uri="{FF2B5EF4-FFF2-40B4-BE49-F238E27FC236}">
              <a16:creationId xmlns:a16="http://schemas.microsoft.com/office/drawing/2014/main" xmlns="" id="{6D860770-E636-452C-B1AE-A46207B649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1" name="Image 15">
          <a:extLst>
            <a:ext uri="{FF2B5EF4-FFF2-40B4-BE49-F238E27FC236}">
              <a16:creationId xmlns:a16="http://schemas.microsoft.com/office/drawing/2014/main" xmlns="" id="{9972DD5F-B2D6-4620-940C-82CE6D5698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2" name="Image 16">
          <a:extLst>
            <a:ext uri="{FF2B5EF4-FFF2-40B4-BE49-F238E27FC236}">
              <a16:creationId xmlns:a16="http://schemas.microsoft.com/office/drawing/2014/main" xmlns="" id="{D26860A0-95F6-44EA-A182-0EED4348859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3" name="Image 15">
          <a:extLst>
            <a:ext uri="{FF2B5EF4-FFF2-40B4-BE49-F238E27FC236}">
              <a16:creationId xmlns:a16="http://schemas.microsoft.com/office/drawing/2014/main" xmlns="" id="{BFCFACEA-18CE-4003-8CF4-674EB1F73B6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4" name="Image 16">
          <a:extLst>
            <a:ext uri="{FF2B5EF4-FFF2-40B4-BE49-F238E27FC236}">
              <a16:creationId xmlns:a16="http://schemas.microsoft.com/office/drawing/2014/main" xmlns="" id="{FBF576C0-A288-4074-856D-55E71D3DD42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68027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5" name="Image 204">
          <a:extLst>
            <a:ext uri="{FF2B5EF4-FFF2-40B4-BE49-F238E27FC236}">
              <a16:creationId xmlns:a16="http://schemas.microsoft.com/office/drawing/2014/main" xmlns="" id="{B877D72F-7A87-4F44-88DA-7D831B65698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6" name="Image 15">
          <a:extLst>
            <a:ext uri="{FF2B5EF4-FFF2-40B4-BE49-F238E27FC236}">
              <a16:creationId xmlns:a16="http://schemas.microsoft.com/office/drawing/2014/main" xmlns="" id="{86A04173-0510-426A-A76C-2E8A960CD7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7" name="ZoneTexte 4">
          <a:extLst>
            <a:ext uri="{FF2B5EF4-FFF2-40B4-BE49-F238E27FC236}">
              <a16:creationId xmlns:a16="http://schemas.microsoft.com/office/drawing/2014/main" xmlns="" id="{D4A94C22-DD38-4E4B-9F62-E2D845D035F6}"/>
            </a:ext>
          </a:extLst>
        </xdr:cNvPr>
        <xdr:cNvSpPr txBox="1"/>
      </xdr:nvSpPr>
      <xdr:spPr>
        <a:xfrm flipV="1">
          <a:off x="1166908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8" name="Image 207" descr="Afficher l’image source">
          <a:extLst>
            <a:ext uri="{FF2B5EF4-FFF2-40B4-BE49-F238E27FC236}">
              <a16:creationId xmlns:a16="http://schemas.microsoft.com/office/drawing/2014/main" xmlns="" id="{4DFBCCF0-8B26-4DA2-908D-297C8694E89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09" name="Image 16">
          <a:extLst>
            <a:ext uri="{FF2B5EF4-FFF2-40B4-BE49-F238E27FC236}">
              <a16:creationId xmlns:a16="http://schemas.microsoft.com/office/drawing/2014/main" xmlns="" id="{C52B6C78-6FC4-482D-995B-CEC491DBCA2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0" name="Image 209">
          <a:extLst>
            <a:ext uri="{FF2B5EF4-FFF2-40B4-BE49-F238E27FC236}">
              <a16:creationId xmlns:a16="http://schemas.microsoft.com/office/drawing/2014/main" xmlns="" id="{92D86139-4156-48E8-BC09-1406D408313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1" name="Image 15">
          <a:extLst>
            <a:ext uri="{FF2B5EF4-FFF2-40B4-BE49-F238E27FC236}">
              <a16:creationId xmlns:a16="http://schemas.microsoft.com/office/drawing/2014/main" xmlns="" id="{D730FA01-DA23-4090-9F72-43CC81CACD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2" name="Image 211" descr="Afficher l’image source">
          <a:extLst>
            <a:ext uri="{FF2B5EF4-FFF2-40B4-BE49-F238E27FC236}">
              <a16:creationId xmlns:a16="http://schemas.microsoft.com/office/drawing/2014/main" xmlns="" id="{8DFF4FC2-16A8-47B8-A934-73CA39D49FA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3" name="Image 16">
          <a:extLst>
            <a:ext uri="{FF2B5EF4-FFF2-40B4-BE49-F238E27FC236}">
              <a16:creationId xmlns:a16="http://schemas.microsoft.com/office/drawing/2014/main" xmlns="" id="{4AB86BFD-69B4-4B1D-B4D1-B06458BBC84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4" name="Image 15">
          <a:extLst>
            <a:ext uri="{FF2B5EF4-FFF2-40B4-BE49-F238E27FC236}">
              <a16:creationId xmlns:a16="http://schemas.microsoft.com/office/drawing/2014/main" xmlns="" id="{0CB6C60A-BEF6-4E07-AE6B-5AD11123E7C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5" name="Image 16">
          <a:extLst>
            <a:ext uri="{FF2B5EF4-FFF2-40B4-BE49-F238E27FC236}">
              <a16:creationId xmlns:a16="http://schemas.microsoft.com/office/drawing/2014/main" xmlns="" id="{9A1F9929-7D6A-4B6A-98AF-130F3D219D7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88982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6" name="Image 215" descr="Afficher l’image source">
          <a:extLst>
            <a:ext uri="{FF2B5EF4-FFF2-40B4-BE49-F238E27FC236}">
              <a16:creationId xmlns:a16="http://schemas.microsoft.com/office/drawing/2014/main" xmlns="" id="{859DCEBB-DABC-415E-82DA-F6E3B7C1900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7" name="Image 16">
          <a:extLst>
            <a:ext uri="{FF2B5EF4-FFF2-40B4-BE49-F238E27FC236}">
              <a16:creationId xmlns:a16="http://schemas.microsoft.com/office/drawing/2014/main" xmlns="" id="{69F5E3A9-202D-4DDA-8878-8E55DC19439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8" name="Image 217" descr="Afficher l’image source">
          <a:extLst>
            <a:ext uri="{FF2B5EF4-FFF2-40B4-BE49-F238E27FC236}">
              <a16:creationId xmlns:a16="http://schemas.microsoft.com/office/drawing/2014/main" xmlns="" id="{68D3DBC6-9013-4590-8C30-BBCA6B56EEC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19" name="Image 16">
          <a:extLst>
            <a:ext uri="{FF2B5EF4-FFF2-40B4-BE49-F238E27FC236}">
              <a16:creationId xmlns:a16="http://schemas.microsoft.com/office/drawing/2014/main" xmlns="" id="{16811C45-F794-422C-8836-32192DB8AAD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0" name="Image 16">
          <a:extLst>
            <a:ext uri="{FF2B5EF4-FFF2-40B4-BE49-F238E27FC236}">
              <a16:creationId xmlns:a16="http://schemas.microsoft.com/office/drawing/2014/main" xmlns="" id="{A3987678-B20D-4FC0-879C-97B9A55B7AC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60407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1" name="BIOE" descr="Logo AB Européen">
          <a:extLst>
            <a:ext uri="{FF2B5EF4-FFF2-40B4-BE49-F238E27FC236}">
              <a16:creationId xmlns:a16="http://schemas.microsoft.com/office/drawing/2014/main" xmlns="" id="{9474A5AD-CC27-4AAF-AE06-DB5FDE6723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2" name="Image 221">
          <a:extLst>
            <a:ext uri="{FF2B5EF4-FFF2-40B4-BE49-F238E27FC236}">
              <a16:creationId xmlns:a16="http://schemas.microsoft.com/office/drawing/2014/main" xmlns="" id="{36585853-2CB2-4BE2-9D8C-8A319E0DB2B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3" name="Image 222" descr="Afficher l’image source">
          <a:extLst>
            <a:ext uri="{FF2B5EF4-FFF2-40B4-BE49-F238E27FC236}">
              <a16:creationId xmlns:a16="http://schemas.microsoft.com/office/drawing/2014/main" xmlns="" id="{CCACD238-56CA-4C9A-B32A-E1772D944E9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4" name="ZoneTexte 4">
          <a:extLst>
            <a:ext uri="{FF2B5EF4-FFF2-40B4-BE49-F238E27FC236}">
              <a16:creationId xmlns:a16="http://schemas.microsoft.com/office/drawing/2014/main" xmlns="" id="{D6A5E3FD-DBA5-48DF-A617-AC8B9723D3C2}"/>
            </a:ext>
          </a:extLst>
        </xdr:cNvPr>
        <xdr:cNvSpPr txBox="1"/>
      </xdr:nvSpPr>
      <xdr:spPr>
        <a:xfrm>
          <a:off x="854964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5" name="ZoneTexte 4">
          <a:extLst>
            <a:ext uri="{FF2B5EF4-FFF2-40B4-BE49-F238E27FC236}">
              <a16:creationId xmlns:a16="http://schemas.microsoft.com/office/drawing/2014/main" xmlns="" id="{65276CC3-E2C2-406F-91FA-99AE8B8F1BB1}"/>
            </a:ext>
          </a:extLst>
        </xdr:cNvPr>
        <xdr:cNvSpPr txBox="1"/>
      </xdr:nvSpPr>
      <xdr:spPr>
        <a:xfrm>
          <a:off x="1489265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6" name="Image 15">
          <a:extLst>
            <a:ext uri="{FF2B5EF4-FFF2-40B4-BE49-F238E27FC236}">
              <a16:creationId xmlns:a16="http://schemas.microsoft.com/office/drawing/2014/main" xmlns="" id="{2C53A986-DFEB-4D23-B2D5-49592214CDC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7" name="ZoneTexte 4">
          <a:extLst>
            <a:ext uri="{FF2B5EF4-FFF2-40B4-BE49-F238E27FC236}">
              <a16:creationId xmlns:a16="http://schemas.microsoft.com/office/drawing/2014/main" xmlns="" id="{163BB890-078A-40F7-B7A4-379BDFCE863E}"/>
            </a:ext>
          </a:extLst>
        </xdr:cNvPr>
        <xdr:cNvSpPr txBox="1"/>
      </xdr:nvSpPr>
      <xdr:spPr>
        <a:xfrm>
          <a:off x="1166908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8" name="Image 286">
          <a:extLst>
            <a:ext uri="{FF2B5EF4-FFF2-40B4-BE49-F238E27FC236}">
              <a16:creationId xmlns:a16="http://schemas.microsoft.com/office/drawing/2014/main" xmlns="" id="{CFAAB4F6-6B88-4229-A525-EC1B555DA0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29" name="ZoneTexte 4">
          <a:extLst>
            <a:ext uri="{FF2B5EF4-FFF2-40B4-BE49-F238E27FC236}">
              <a16:creationId xmlns:a16="http://schemas.microsoft.com/office/drawing/2014/main" xmlns="" id="{C6E2E9A6-160C-4E45-9603-E4B8FB995B7F}"/>
            </a:ext>
          </a:extLst>
        </xdr:cNvPr>
        <xdr:cNvSpPr txBox="1"/>
      </xdr:nvSpPr>
      <xdr:spPr>
        <a:xfrm>
          <a:off x="1157382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0" name="Image 229" descr="Afficher l’image source">
          <a:extLst>
            <a:ext uri="{FF2B5EF4-FFF2-40B4-BE49-F238E27FC236}">
              <a16:creationId xmlns:a16="http://schemas.microsoft.com/office/drawing/2014/main" xmlns="" id="{19A489BA-A2D1-4492-93E2-5026CFEEB71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1" name="ZoneTexte 4">
          <a:extLst>
            <a:ext uri="{FF2B5EF4-FFF2-40B4-BE49-F238E27FC236}">
              <a16:creationId xmlns:a16="http://schemas.microsoft.com/office/drawing/2014/main" xmlns="" id="{9C06393A-45C4-477F-8098-EACB2DCA6D40}"/>
            </a:ext>
          </a:extLst>
        </xdr:cNvPr>
        <xdr:cNvSpPr txBox="1"/>
      </xdr:nvSpPr>
      <xdr:spPr>
        <a:xfrm>
          <a:off x="1493234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2" name="ZoneTexte 4">
          <a:extLst>
            <a:ext uri="{FF2B5EF4-FFF2-40B4-BE49-F238E27FC236}">
              <a16:creationId xmlns:a16="http://schemas.microsoft.com/office/drawing/2014/main" xmlns="" id="{19016090-0818-45E2-AED0-B5051F7AD4A7}"/>
            </a:ext>
          </a:extLst>
        </xdr:cNvPr>
        <xdr:cNvSpPr txBox="1"/>
      </xdr:nvSpPr>
      <xdr:spPr>
        <a:xfrm>
          <a:off x="835915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3" name="Image 16">
          <a:extLst>
            <a:ext uri="{FF2B5EF4-FFF2-40B4-BE49-F238E27FC236}">
              <a16:creationId xmlns:a16="http://schemas.microsoft.com/office/drawing/2014/main" xmlns="" id="{3A15D3C8-8A81-449B-9108-F93996132E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4" name="Image 233">
          <a:extLst>
            <a:ext uri="{FF2B5EF4-FFF2-40B4-BE49-F238E27FC236}">
              <a16:creationId xmlns:a16="http://schemas.microsoft.com/office/drawing/2014/main" xmlns="" id="{F45398FD-C19A-43CC-A0E8-1C0C3FB4C8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5" name="Image 234" descr="Afficher l’image source">
          <a:extLst>
            <a:ext uri="{FF2B5EF4-FFF2-40B4-BE49-F238E27FC236}">
              <a16:creationId xmlns:a16="http://schemas.microsoft.com/office/drawing/2014/main" xmlns="" id="{E79D9868-89F5-4CFB-BF1B-74FBD0ADEF8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6" name="Image 15">
          <a:extLst>
            <a:ext uri="{FF2B5EF4-FFF2-40B4-BE49-F238E27FC236}">
              <a16:creationId xmlns:a16="http://schemas.microsoft.com/office/drawing/2014/main" xmlns="" id="{EA8AED43-1B80-4F60-B3A9-AC633478FD3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7" name="Image 236" descr="Afficher l’image source">
          <a:extLst>
            <a:ext uri="{FF2B5EF4-FFF2-40B4-BE49-F238E27FC236}">
              <a16:creationId xmlns:a16="http://schemas.microsoft.com/office/drawing/2014/main" xmlns="" id="{12D1B015-A2E1-4AD4-AD91-DA41663DE3D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8" name="Image 16">
          <a:extLst>
            <a:ext uri="{FF2B5EF4-FFF2-40B4-BE49-F238E27FC236}">
              <a16:creationId xmlns:a16="http://schemas.microsoft.com/office/drawing/2014/main" xmlns="" id="{BDED09BA-A2C2-49BC-A7CA-2C91F9C8D5E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39" name="Image 15">
          <a:extLst>
            <a:ext uri="{FF2B5EF4-FFF2-40B4-BE49-F238E27FC236}">
              <a16:creationId xmlns:a16="http://schemas.microsoft.com/office/drawing/2014/main" xmlns="" id="{4FAA5619-F341-4765-B316-FFD4E6B657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0" name="Image 239" descr="Afficher l’image source">
          <a:extLst>
            <a:ext uri="{FF2B5EF4-FFF2-40B4-BE49-F238E27FC236}">
              <a16:creationId xmlns:a16="http://schemas.microsoft.com/office/drawing/2014/main" xmlns="" id="{3584B901-40AF-43C5-9A2D-E1F1A1A535C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1" name="Image 16">
          <a:extLst>
            <a:ext uri="{FF2B5EF4-FFF2-40B4-BE49-F238E27FC236}">
              <a16:creationId xmlns:a16="http://schemas.microsoft.com/office/drawing/2014/main" xmlns="" id="{713688D3-824C-4EC9-ACD4-5C85B517D34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2" name="Image 15">
          <a:extLst>
            <a:ext uri="{FF2B5EF4-FFF2-40B4-BE49-F238E27FC236}">
              <a16:creationId xmlns:a16="http://schemas.microsoft.com/office/drawing/2014/main" xmlns="" id="{6324C8CF-4F34-4933-A295-81A9509A0EA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3" name="Image 16">
          <a:extLst>
            <a:ext uri="{FF2B5EF4-FFF2-40B4-BE49-F238E27FC236}">
              <a16:creationId xmlns:a16="http://schemas.microsoft.com/office/drawing/2014/main" xmlns="" id="{B7E9314E-6B67-4E33-A5B2-F2BC57E1DEA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37216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4" name="BIOE" descr="Logo AB Européen">
          <a:extLst>
            <a:ext uri="{FF2B5EF4-FFF2-40B4-BE49-F238E27FC236}">
              <a16:creationId xmlns:a16="http://schemas.microsoft.com/office/drawing/2014/main" xmlns="" id="{56804A10-1242-45CC-B3EF-78E76CAB20F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5" name="Image 244">
          <a:extLst>
            <a:ext uri="{FF2B5EF4-FFF2-40B4-BE49-F238E27FC236}">
              <a16:creationId xmlns:a16="http://schemas.microsoft.com/office/drawing/2014/main" xmlns="" id="{02323BA6-CDF9-449E-BB85-89A0CE65BA6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6" name="Image 245" descr="Afficher l’image source">
          <a:extLst>
            <a:ext uri="{FF2B5EF4-FFF2-40B4-BE49-F238E27FC236}">
              <a16:creationId xmlns:a16="http://schemas.microsoft.com/office/drawing/2014/main" xmlns="" id="{2A0CCA56-0A32-4C42-B85B-2E084BE843A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7" name="ZoneTexte 4">
          <a:extLst>
            <a:ext uri="{FF2B5EF4-FFF2-40B4-BE49-F238E27FC236}">
              <a16:creationId xmlns:a16="http://schemas.microsoft.com/office/drawing/2014/main" xmlns="" id="{EE1D74FD-D348-4E07-9035-F436155CEBA7}"/>
            </a:ext>
          </a:extLst>
        </xdr:cNvPr>
        <xdr:cNvSpPr txBox="1"/>
      </xdr:nvSpPr>
      <xdr:spPr>
        <a:xfrm>
          <a:off x="854964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8" name="ZoneTexte 4">
          <a:extLst>
            <a:ext uri="{FF2B5EF4-FFF2-40B4-BE49-F238E27FC236}">
              <a16:creationId xmlns:a16="http://schemas.microsoft.com/office/drawing/2014/main" xmlns="" id="{1217D781-A00D-4132-BAD6-758284343477}"/>
            </a:ext>
          </a:extLst>
        </xdr:cNvPr>
        <xdr:cNvSpPr txBox="1"/>
      </xdr:nvSpPr>
      <xdr:spPr>
        <a:xfrm>
          <a:off x="1489265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49" name="Image 15">
          <a:extLst>
            <a:ext uri="{FF2B5EF4-FFF2-40B4-BE49-F238E27FC236}">
              <a16:creationId xmlns:a16="http://schemas.microsoft.com/office/drawing/2014/main" xmlns="" id="{CAA8D95D-59DD-4560-8A0D-4EE163E5CBD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0" name="ZoneTexte 4">
          <a:extLst>
            <a:ext uri="{FF2B5EF4-FFF2-40B4-BE49-F238E27FC236}">
              <a16:creationId xmlns:a16="http://schemas.microsoft.com/office/drawing/2014/main" xmlns="" id="{5D978A9B-4245-4C5D-8AFA-E7251DEA79C9}"/>
            </a:ext>
          </a:extLst>
        </xdr:cNvPr>
        <xdr:cNvSpPr txBox="1"/>
      </xdr:nvSpPr>
      <xdr:spPr>
        <a:xfrm>
          <a:off x="1166908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1" name="Image 286">
          <a:extLst>
            <a:ext uri="{FF2B5EF4-FFF2-40B4-BE49-F238E27FC236}">
              <a16:creationId xmlns:a16="http://schemas.microsoft.com/office/drawing/2014/main" xmlns="" id="{167FC307-5D56-4515-9993-0646072B509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2" name="ZoneTexte 4">
          <a:extLst>
            <a:ext uri="{FF2B5EF4-FFF2-40B4-BE49-F238E27FC236}">
              <a16:creationId xmlns:a16="http://schemas.microsoft.com/office/drawing/2014/main" xmlns="" id="{2F27D3EF-2455-4025-B2FA-E3D0D2390155}"/>
            </a:ext>
          </a:extLst>
        </xdr:cNvPr>
        <xdr:cNvSpPr txBox="1"/>
      </xdr:nvSpPr>
      <xdr:spPr>
        <a:xfrm>
          <a:off x="1157382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3" name="Image 252" descr="Afficher l’image source">
          <a:extLst>
            <a:ext uri="{FF2B5EF4-FFF2-40B4-BE49-F238E27FC236}">
              <a16:creationId xmlns:a16="http://schemas.microsoft.com/office/drawing/2014/main" xmlns="" id="{6E078C45-E765-405B-8B55-63D62AFFC4A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4" name="ZoneTexte 4">
          <a:extLst>
            <a:ext uri="{FF2B5EF4-FFF2-40B4-BE49-F238E27FC236}">
              <a16:creationId xmlns:a16="http://schemas.microsoft.com/office/drawing/2014/main" xmlns="" id="{C1880DD1-F916-4D3D-B5E0-C3D6D1EF7FA2}"/>
            </a:ext>
          </a:extLst>
        </xdr:cNvPr>
        <xdr:cNvSpPr txBox="1"/>
      </xdr:nvSpPr>
      <xdr:spPr>
        <a:xfrm>
          <a:off x="1493234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5" name="ZoneTexte 4">
          <a:extLst>
            <a:ext uri="{FF2B5EF4-FFF2-40B4-BE49-F238E27FC236}">
              <a16:creationId xmlns:a16="http://schemas.microsoft.com/office/drawing/2014/main" xmlns="" id="{908F04B8-76C8-4283-B27F-317A2C5E9C87}"/>
            </a:ext>
          </a:extLst>
        </xdr:cNvPr>
        <xdr:cNvSpPr txBox="1"/>
      </xdr:nvSpPr>
      <xdr:spPr>
        <a:xfrm>
          <a:off x="835915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6" name="Image 16">
          <a:extLst>
            <a:ext uri="{FF2B5EF4-FFF2-40B4-BE49-F238E27FC236}">
              <a16:creationId xmlns:a16="http://schemas.microsoft.com/office/drawing/2014/main" xmlns="" id="{863E9085-D397-4BD7-8137-8C65D7E2E8D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7" name="Image 256">
          <a:extLst>
            <a:ext uri="{FF2B5EF4-FFF2-40B4-BE49-F238E27FC236}">
              <a16:creationId xmlns:a16="http://schemas.microsoft.com/office/drawing/2014/main" xmlns="" id="{059BA91A-010C-4B2B-9FC3-DE05DCB26D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8" name="Image 257" descr="Afficher l’image source">
          <a:extLst>
            <a:ext uri="{FF2B5EF4-FFF2-40B4-BE49-F238E27FC236}">
              <a16:creationId xmlns:a16="http://schemas.microsoft.com/office/drawing/2014/main" xmlns="" id="{C4929F36-6D02-461A-A4C7-048130EC971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59" name="Image 15">
          <a:extLst>
            <a:ext uri="{FF2B5EF4-FFF2-40B4-BE49-F238E27FC236}">
              <a16:creationId xmlns:a16="http://schemas.microsoft.com/office/drawing/2014/main" xmlns="" id="{8AFCD633-9C50-45BA-B379-B29691B3452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0" name="Image 259" descr="Afficher l’image source">
          <a:extLst>
            <a:ext uri="{FF2B5EF4-FFF2-40B4-BE49-F238E27FC236}">
              <a16:creationId xmlns:a16="http://schemas.microsoft.com/office/drawing/2014/main" xmlns="" id="{FA9CF838-6447-4E73-9F67-E9F46576A48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1" name="Image 16">
          <a:extLst>
            <a:ext uri="{FF2B5EF4-FFF2-40B4-BE49-F238E27FC236}">
              <a16:creationId xmlns:a16="http://schemas.microsoft.com/office/drawing/2014/main" xmlns="" id="{9A80C506-6FBE-4D2C-BA58-FA178A718E9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2" name="Image 15">
          <a:extLst>
            <a:ext uri="{FF2B5EF4-FFF2-40B4-BE49-F238E27FC236}">
              <a16:creationId xmlns:a16="http://schemas.microsoft.com/office/drawing/2014/main" xmlns="" id="{59095D20-D4C1-4E52-8E9D-085F6E0B284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3" name="Image 262" descr="Afficher l’image source">
          <a:extLst>
            <a:ext uri="{FF2B5EF4-FFF2-40B4-BE49-F238E27FC236}">
              <a16:creationId xmlns:a16="http://schemas.microsoft.com/office/drawing/2014/main" xmlns="" id="{D690A2E1-05F1-4150-A638-C82E8B644C9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4" name="Image 16">
          <a:extLst>
            <a:ext uri="{FF2B5EF4-FFF2-40B4-BE49-F238E27FC236}">
              <a16:creationId xmlns:a16="http://schemas.microsoft.com/office/drawing/2014/main" xmlns="" id="{19CF1B3D-40AB-4FF6-8BD1-3098EF58CC8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5" name="Image 15">
          <a:extLst>
            <a:ext uri="{FF2B5EF4-FFF2-40B4-BE49-F238E27FC236}">
              <a16:creationId xmlns:a16="http://schemas.microsoft.com/office/drawing/2014/main" xmlns="" id="{956CFDEA-B9F1-4207-A6D4-0721F4B1A1B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6" name="Image 265" descr="Afficher l’image source">
          <a:extLst>
            <a:ext uri="{FF2B5EF4-FFF2-40B4-BE49-F238E27FC236}">
              <a16:creationId xmlns:a16="http://schemas.microsoft.com/office/drawing/2014/main" xmlns="" id="{201EC44B-F405-461D-9D77-AC251F998DD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7" name="Image 16">
          <a:extLst>
            <a:ext uri="{FF2B5EF4-FFF2-40B4-BE49-F238E27FC236}">
              <a16:creationId xmlns:a16="http://schemas.microsoft.com/office/drawing/2014/main" xmlns="" id="{43A70C1A-941F-4533-8739-4F3DB6D9768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78642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8" name="Image 267">
          <a:extLst>
            <a:ext uri="{FF2B5EF4-FFF2-40B4-BE49-F238E27FC236}">
              <a16:creationId xmlns:a16="http://schemas.microsoft.com/office/drawing/2014/main" xmlns="" id="{42E1740A-94FD-48BC-AA70-A3840C5CB1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69" name="Image 268">
          <a:extLst>
            <a:ext uri="{FF2B5EF4-FFF2-40B4-BE49-F238E27FC236}">
              <a16:creationId xmlns:a16="http://schemas.microsoft.com/office/drawing/2014/main" xmlns="" id="{8F60EB8B-94E6-40DF-BFC3-48AC898912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0" name="Image 269">
          <a:extLst>
            <a:ext uri="{FF2B5EF4-FFF2-40B4-BE49-F238E27FC236}">
              <a16:creationId xmlns:a16="http://schemas.microsoft.com/office/drawing/2014/main" xmlns="" id="{CED6398C-D0A2-4756-BE3A-1BC026116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1" name="Image 270">
          <a:extLst>
            <a:ext uri="{FF2B5EF4-FFF2-40B4-BE49-F238E27FC236}">
              <a16:creationId xmlns:a16="http://schemas.microsoft.com/office/drawing/2014/main" xmlns="" id="{CC58B8F3-6B55-48DB-9B3B-58FA21AAC0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2" name="Image 271">
          <a:extLst>
            <a:ext uri="{FF2B5EF4-FFF2-40B4-BE49-F238E27FC236}">
              <a16:creationId xmlns:a16="http://schemas.microsoft.com/office/drawing/2014/main" xmlns="" id="{79292CC8-79E5-4F65-ACFA-3E383B9C86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3" name="Image 272">
          <a:extLst>
            <a:ext uri="{FF2B5EF4-FFF2-40B4-BE49-F238E27FC236}">
              <a16:creationId xmlns:a16="http://schemas.microsoft.com/office/drawing/2014/main" xmlns="" id="{06BF8E3A-A158-421D-88DC-D17BD16034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4" name="Image 273">
          <a:extLst>
            <a:ext uri="{FF2B5EF4-FFF2-40B4-BE49-F238E27FC236}">
              <a16:creationId xmlns:a16="http://schemas.microsoft.com/office/drawing/2014/main" xmlns="" id="{C25DF636-1336-4A8E-989A-7341840545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5" name="Image 274">
          <a:extLst>
            <a:ext uri="{FF2B5EF4-FFF2-40B4-BE49-F238E27FC236}">
              <a16:creationId xmlns:a16="http://schemas.microsoft.com/office/drawing/2014/main" xmlns="" id="{9066E71E-CFF4-403A-A02C-878DAD2DF2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2786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6" name="Image 275">
          <a:extLst>
            <a:ext uri="{FF2B5EF4-FFF2-40B4-BE49-F238E27FC236}">
              <a16:creationId xmlns:a16="http://schemas.microsoft.com/office/drawing/2014/main" xmlns="" id="{BA3D1D5E-0279-4AFB-99B7-DC9CC0F713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7" name="Image 276">
          <a:extLst>
            <a:ext uri="{FF2B5EF4-FFF2-40B4-BE49-F238E27FC236}">
              <a16:creationId xmlns:a16="http://schemas.microsoft.com/office/drawing/2014/main" xmlns="" id="{43CDBCED-39DA-44F4-AA8A-104219BE11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8" name="Image 277">
          <a:extLst>
            <a:ext uri="{FF2B5EF4-FFF2-40B4-BE49-F238E27FC236}">
              <a16:creationId xmlns:a16="http://schemas.microsoft.com/office/drawing/2014/main" xmlns="" id="{772577EC-7885-4055-B028-B7E00A0ABB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79" name="Image 278">
          <a:extLst>
            <a:ext uri="{FF2B5EF4-FFF2-40B4-BE49-F238E27FC236}">
              <a16:creationId xmlns:a16="http://schemas.microsoft.com/office/drawing/2014/main" xmlns="" id="{FFE1E18B-B5FB-4098-848E-A477D1D968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0" name="Image 279">
          <a:extLst>
            <a:ext uri="{FF2B5EF4-FFF2-40B4-BE49-F238E27FC236}">
              <a16:creationId xmlns:a16="http://schemas.microsoft.com/office/drawing/2014/main" xmlns="" id="{4C813204-E667-4F17-8256-2734A68BA1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1" name="Image 280">
          <a:extLst>
            <a:ext uri="{FF2B5EF4-FFF2-40B4-BE49-F238E27FC236}">
              <a16:creationId xmlns:a16="http://schemas.microsoft.com/office/drawing/2014/main" xmlns="" id="{76CF0F6F-F08A-482D-91F2-DFACC5C20B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2" name="Image 281">
          <a:extLst>
            <a:ext uri="{FF2B5EF4-FFF2-40B4-BE49-F238E27FC236}">
              <a16:creationId xmlns:a16="http://schemas.microsoft.com/office/drawing/2014/main" xmlns="" id="{45DEF850-97E0-4C99-AF98-D8D9DAAE50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3" name="Image 282">
          <a:extLst>
            <a:ext uri="{FF2B5EF4-FFF2-40B4-BE49-F238E27FC236}">
              <a16:creationId xmlns:a16="http://schemas.microsoft.com/office/drawing/2014/main" xmlns="" id="{5E50051D-F747-4C18-B885-0057EE68CEA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4" name="Image 283">
          <a:extLst>
            <a:ext uri="{FF2B5EF4-FFF2-40B4-BE49-F238E27FC236}">
              <a16:creationId xmlns:a16="http://schemas.microsoft.com/office/drawing/2014/main" xmlns="" id="{30B69B28-2233-4938-ADBE-08D96ABEF0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2786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5" name="Image 284">
          <a:extLst>
            <a:ext uri="{FF2B5EF4-FFF2-40B4-BE49-F238E27FC236}">
              <a16:creationId xmlns:a16="http://schemas.microsoft.com/office/drawing/2014/main" xmlns="" id="{F672C047-C993-4968-84B4-D522CC0691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6" name="Image 285">
          <a:extLst>
            <a:ext uri="{FF2B5EF4-FFF2-40B4-BE49-F238E27FC236}">
              <a16:creationId xmlns:a16="http://schemas.microsoft.com/office/drawing/2014/main" xmlns="" id="{0952648B-C2DA-46A5-87E5-F0ADEF55CB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7" name="Image 286">
          <a:extLst>
            <a:ext uri="{FF2B5EF4-FFF2-40B4-BE49-F238E27FC236}">
              <a16:creationId xmlns:a16="http://schemas.microsoft.com/office/drawing/2014/main" xmlns="" id="{B1DCE20B-204C-4433-9EBD-A50ECD9930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8" name="Image 287">
          <a:extLst>
            <a:ext uri="{FF2B5EF4-FFF2-40B4-BE49-F238E27FC236}">
              <a16:creationId xmlns:a16="http://schemas.microsoft.com/office/drawing/2014/main" xmlns="" id="{FE6E9F0B-2DC9-4BE1-A332-6F47587975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89" name="BIOE" descr="Logo AB Européen">
          <a:extLst>
            <a:ext uri="{FF2B5EF4-FFF2-40B4-BE49-F238E27FC236}">
              <a16:creationId xmlns:a16="http://schemas.microsoft.com/office/drawing/2014/main" xmlns="" id="{DA59481E-29BB-4D72-BEAB-E95D577669F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0" name="Image 289">
          <a:extLst>
            <a:ext uri="{FF2B5EF4-FFF2-40B4-BE49-F238E27FC236}">
              <a16:creationId xmlns:a16="http://schemas.microsoft.com/office/drawing/2014/main" xmlns="" id="{5E88C2CF-9812-4293-9AE3-491C6AE99C5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1" name="Image 290" descr="Afficher l’image source">
          <a:extLst>
            <a:ext uri="{FF2B5EF4-FFF2-40B4-BE49-F238E27FC236}">
              <a16:creationId xmlns:a16="http://schemas.microsoft.com/office/drawing/2014/main" xmlns="" id="{90E23DEC-7AF1-4724-AB69-6DB4D9BF54D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2" name="ZoneTexte 4">
          <a:extLst>
            <a:ext uri="{FF2B5EF4-FFF2-40B4-BE49-F238E27FC236}">
              <a16:creationId xmlns:a16="http://schemas.microsoft.com/office/drawing/2014/main" xmlns="" id="{726129B0-A0C2-4759-93A3-2E0FA958A85B}"/>
            </a:ext>
          </a:extLst>
        </xdr:cNvPr>
        <xdr:cNvSpPr txBox="1"/>
      </xdr:nvSpPr>
      <xdr:spPr>
        <a:xfrm>
          <a:off x="854964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3" name="ZoneTexte 4">
          <a:extLst>
            <a:ext uri="{FF2B5EF4-FFF2-40B4-BE49-F238E27FC236}">
              <a16:creationId xmlns:a16="http://schemas.microsoft.com/office/drawing/2014/main" xmlns="" id="{6BAA03E7-2286-4653-B1EF-F1DC31519B7C}"/>
            </a:ext>
          </a:extLst>
        </xdr:cNvPr>
        <xdr:cNvSpPr txBox="1"/>
      </xdr:nvSpPr>
      <xdr:spPr>
        <a:xfrm>
          <a:off x="1489265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4" name="Image 15">
          <a:extLst>
            <a:ext uri="{FF2B5EF4-FFF2-40B4-BE49-F238E27FC236}">
              <a16:creationId xmlns:a16="http://schemas.microsoft.com/office/drawing/2014/main" xmlns="" id="{AE80CA52-B4F8-45AB-BFD1-0696C1009EA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5" name="ZoneTexte 4">
          <a:extLst>
            <a:ext uri="{FF2B5EF4-FFF2-40B4-BE49-F238E27FC236}">
              <a16:creationId xmlns:a16="http://schemas.microsoft.com/office/drawing/2014/main" xmlns="" id="{44C82037-DE7B-4A3F-A8AA-FC8786DADEB0}"/>
            </a:ext>
          </a:extLst>
        </xdr:cNvPr>
        <xdr:cNvSpPr txBox="1"/>
      </xdr:nvSpPr>
      <xdr:spPr>
        <a:xfrm>
          <a:off x="1166908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6" name="Image 286">
          <a:extLst>
            <a:ext uri="{FF2B5EF4-FFF2-40B4-BE49-F238E27FC236}">
              <a16:creationId xmlns:a16="http://schemas.microsoft.com/office/drawing/2014/main" xmlns="" id="{C82C09C9-EC47-418B-A45D-5883964093B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7" name="ZoneTexte 4">
          <a:extLst>
            <a:ext uri="{FF2B5EF4-FFF2-40B4-BE49-F238E27FC236}">
              <a16:creationId xmlns:a16="http://schemas.microsoft.com/office/drawing/2014/main" xmlns="" id="{C48E7133-E971-4F8A-9091-16F8453CA2DB}"/>
            </a:ext>
          </a:extLst>
        </xdr:cNvPr>
        <xdr:cNvSpPr txBox="1"/>
      </xdr:nvSpPr>
      <xdr:spPr>
        <a:xfrm>
          <a:off x="1157382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8" name="Image 297" descr="Afficher l’image source">
          <a:extLst>
            <a:ext uri="{FF2B5EF4-FFF2-40B4-BE49-F238E27FC236}">
              <a16:creationId xmlns:a16="http://schemas.microsoft.com/office/drawing/2014/main" xmlns="" id="{1464CB8C-591E-4CA3-B3BF-88844C464ED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299" name="ZoneTexte 4">
          <a:extLst>
            <a:ext uri="{FF2B5EF4-FFF2-40B4-BE49-F238E27FC236}">
              <a16:creationId xmlns:a16="http://schemas.microsoft.com/office/drawing/2014/main" xmlns="" id="{1CD57C38-C3B6-4744-B574-3A330C2C61D8}"/>
            </a:ext>
          </a:extLst>
        </xdr:cNvPr>
        <xdr:cNvSpPr txBox="1"/>
      </xdr:nvSpPr>
      <xdr:spPr>
        <a:xfrm>
          <a:off x="1493234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0" name="ZoneTexte 4">
          <a:extLst>
            <a:ext uri="{FF2B5EF4-FFF2-40B4-BE49-F238E27FC236}">
              <a16:creationId xmlns:a16="http://schemas.microsoft.com/office/drawing/2014/main" xmlns="" id="{FF28C66D-E77B-41BA-A085-B6AB01F65AE2}"/>
            </a:ext>
          </a:extLst>
        </xdr:cNvPr>
        <xdr:cNvSpPr txBox="1"/>
      </xdr:nvSpPr>
      <xdr:spPr>
        <a:xfrm>
          <a:off x="835915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1" name="Image 16">
          <a:extLst>
            <a:ext uri="{FF2B5EF4-FFF2-40B4-BE49-F238E27FC236}">
              <a16:creationId xmlns:a16="http://schemas.microsoft.com/office/drawing/2014/main" xmlns="" id="{B2E0ECA7-27CF-4C3F-811D-BC43B314BE6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2" name="Image 301">
          <a:extLst>
            <a:ext uri="{FF2B5EF4-FFF2-40B4-BE49-F238E27FC236}">
              <a16:creationId xmlns:a16="http://schemas.microsoft.com/office/drawing/2014/main" xmlns="" id="{CEDD1489-F53E-471D-9F67-0374B8A0C6C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3" name="Image 302" descr="Afficher l’image source">
          <a:extLst>
            <a:ext uri="{FF2B5EF4-FFF2-40B4-BE49-F238E27FC236}">
              <a16:creationId xmlns:a16="http://schemas.microsoft.com/office/drawing/2014/main" xmlns="" id="{894A68C1-899B-421C-946B-E6DBF8829F1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4" name="Image 15">
          <a:extLst>
            <a:ext uri="{FF2B5EF4-FFF2-40B4-BE49-F238E27FC236}">
              <a16:creationId xmlns:a16="http://schemas.microsoft.com/office/drawing/2014/main" xmlns="" id="{C8B8CAF6-5D86-4234-A36F-222F66DB61E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5" name="Image 304" descr="Afficher l’image source">
          <a:extLst>
            <a:ext uri="{FF2B5EF4-FFF2-40B4-BE49-F238E27FC236}">
              <a16:creationId xmlns:a16="http://schemas.microsoft.com/office/drawing/2014/main" xmlns="" id="{1FE844BF-AF5D-4499-B0B0-0145BBEAB6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6" name="Image 16">
          <a:extLst>
            <a:ext uri="{FF2B5EF4-FFF2-40B4-BE49-F238E27FC236}">
              <a16:creationId xmlns:a16="http://schemas.microsoft.com/office/drawing/2014/main" xmlns="" id="{AA682358-B977-4EFD-992B-580DCDA0F21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7" name="Image 15">
          <a:extLst>
            <a:ext uri="{FF2B5EF4-FFF2-40B4-BE49-F238E27FC236}">
              <a16:creationId xmlns:a16="http://schemas.microsoft.com/office/drawing/2014/main" xmlns="" id="{A6894B7D-E519-4250-B34D-57913E36802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8" name="Image 307" descr="Afficher l’image source">
          <a:extLst>
            <a:ext uri="{FF2B5EF4-FFF2-40B4-BE49-F238E27FC236}">
              <a16:creationId xmlns:a16="http://schemas.microsoft.com/office/drawing/2014/main" xmlns="" id="{E937A453-DFDC-4A45-BF6B-588800A0B3C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09" name="Image 16">
          <a:extLst>
            <a:ext uri="{FF2B5EF4-FFF2-40B4-BE49-F238E27FC236}">
              <a16:creationId xmlns:a16="http://schemas.microsoft.com/office/drawing/2014/main" xmlns="" id="{74661B7F-D4DD-46EC-B9C0-0013431640D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0" name="Image 15">
          <a:extLst>
            <a:ext uri="{FF2B5EF4-FFF2-40B4-BE49-F238E27FC236}">
              <a16:creationId xmlns:a16="http://schemas.microsoft.com/office/drawing/2014/main" xmlns="" id="{37B7D98F-DACF-4862-A4D5-92519A9BB70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1" name="Image 310" descr="Afficher l’image source">
          <a:extLst>
            <a:ext uri="{FF2B5EF4-FFF2-40B4-BE49-F238E27FC236}">
              <a16:creationId xmlns:a16="http://schemas.microsoft.com/office/drawing/2014/main" xmlns="" id="{48D5EFA5-1323-4310-AA05-5DE721B31B0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2" name="Image 16">
          <a:extLst>
            <a:ext uri="{FF2B5EF4-FFF2-40B4-BE49-F238E27FC236}">
              <a16:creationId xmlns:a16="http://schemas.microsoft.com/office/drawing/2014/main" xmlns="" id="{64C756E6-510B-4C2F-B08F-23A09D044BF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1218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3" name="Image 312">
          <a:extLst>
            <a:ext uri="{FF2B5EF4-FFF2-40B4-BE49-F238E27FC236}">
              <a16:creationId xmlns:a16="http://schemas.microsoft.com/office/drawing/2014/main" xmlns="" id="{B40B64B5-C9F0-4046-B800-BE3CE2A77440}"/>
            </a:ext>
          </a:extLst>
        </xdr:cNvPr>
        <xdr:cNvPicPr>
          <a:picLocks noChangeAspect="1"/>
        </xdr:cNvPicPr>
      </xdr:nvPicPr>
      <xdr:blipFill>
        <a:blip xmlns:r="http://schemas.openxmlformats.org/officeDocument/2006/relationships" r:embed="rId18" cstate="print"/>
        <a:stretch>
          <a:fillRect/>
        </a:stretch>
      </xdr:blipFill>
      <xdr:spPr>
        <a:xfrm>
          <a:off x="1637157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314" name="Image 313">
          <a:extLst>
            <a:ext uri="{FF2B5EF4-FFF2-40B4-BE49-F238E27FC236}">
              <a16:creationId xmlns:a16="http://schemas.microsoft.com/office/drawing/2014/main" xmlns="" id="{7429659C-BECB-49EB-A459-6C37241AF998}"/>
            </a:ext>
          </a:extLst>
        </xdr:cNvPr>
        <xdr:cNvPicPr>
          <a:picLocks noChangeAspect="1"/>
        </xdr:cNvPicPr>
      </xdr:nvPicPr>
      <xdr:blipFill>
        <a:blip xmlns:r="http://schemas.openxmlformats.org/officeDocument/2006/relationships" r:embed="rId18" cstate="print"/>
        <a:stretch>
          <a:fillRect/>
        </a:stretch>
      </xdr:blipFill>
      <xdr:spPr>
        <a:xfrm>
          <a:off x="1642872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5" name="Image 314">
          <a:extLst>
            <a:ext uri="{FF2B5EF4-FFF2-40B4-BE49-F238E27FC236}">
              <a16:creationId xmlns:a16="http://schemas.microsoft.com/office/drawing/2014/main" xmlns="" id="{93B354CD-6501-4937-8014-B96F097F5885}"/>
            </a:ext>
          </a:extLst>
        </xdr:cNvPr>
        <xdr:cNvPicPr>
          <a:picLocks noChangeAspect="1"/>
        </xdr:cNvPicPr>
      </xdr:nvPicPr>
      <xdr:blipFill>
        <a:blip xmlns:r="http://schemas.openxmlformats.org/officeDocument/2006/relationships" r:embed="rId18" cstate="print"/>
        <a:stretch>
          <a:fillRect/>
        </a:stretch>
      </xdr:blipFill>
      <xdr:spPr>
        <a:xfrm>
          <a:off x="1640967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6" name="Image 315">
          <a:extLst>
            <a:ext uri="{FF2B5EF4-FFF2-40B4-BE49-F238E27FC236}">
              <a16:creationId xmlns:a16="http://schemas.microsoft.com/office/drawing/2014/main" xmlns="" id="{DD228F40-5722-4971-8EF5-BDFCCDB29ECD}"/>
            </a:ext>
          </a:extLst>
        </xdr:cNvPr>
        <xdr:cNvPicPr>
          <a:picLocks noChangeAspect="1"/>
        </xdr:cNvPicPr>
      </xdr:nvPicPr>
      <xdr:blipFill>
        <a:blip xmlns:r="http://schemas.openxmlformats.org/officeDocument/2006/relationships" r:embed="rId18" cstate="print"/>
        <a:stretch>
          <a:fillRect/>
        </a:stretch>
      </xdr:blipFill>
      <xdr:spPr>
        <a:xfrm>
          <a:off x="1639062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7" name="Image 316">
          <a:extLst>
            <a:ext uri="{FF2B5EF4-FFF2-40B4-BE49-F238E27FC236}">
              <a16:creationId xmlns:a16="http://schemas.microsoft.com/office/drawing/2014/main" xmlns="" id="{1D4AEC6C-E1A5-4EE4-82F8-83E9C19D5FB6}"/>
            </a:ext>
          </a:extLst>
        </xdr:cNvPr>
        <xdr:cNvPicPr>
          <a:picLocks noChangeAspect="1"/>
        </xdr:cNvPicPr>
      </xdr:nvPicPr>
      <xdr:blipFill>
        <a:blip xmlns:r="http://schemas.openxmlformats.org/officeDocument/2006/relationships" r:embed="rId18" cstate="print"/>
        <a:stretch>
          <a:fillRect/>
        </a:stretch>
      </xdr:blipFill>
      <xdr:spPr>
        <a:xfrm>
          <a:off x="1637157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8" name="Image 317">
          <a:extLst>
            <a:ext uri="{FF2B5EF4-FFF2-40B4-BE49-F238E27FC236}">
              <a16:creationId xmlns:a16="http://schemas.microsoft.com/office/drawing/2014/main" xmlns="" id="{352C1390-92C4-4713-AD48-0575E5DB6D93}"/>
            </a:ext>
          </a:extLst>
        </xdr:cNvPr>
        <xdr:cNvPicPr>
          <a:picLocks noChangeAspect="1"/>
        </xdr:cNvPicPr>
      </xdr:nvPicPr>
      <xdr:blipFill>
        <a:blip xmlns:r="http://schemas.openxmlformats.org/officeDocument/2006/relationships" r:embed="rId18" cstate="print"/>
        <a:stretch>
          <a:fillRect/>
        </a:stretch>
      </xdr:blipFill>
      <xdr:spPr>
        <a:xfrm>
          <a:off x="1639062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19" name="Image 318">
          <a:extLst>
            <a:ext uri="{FF2B5EF4-FFF2-40B4-BE49-F238E27FC236}">
              <a16:creationId xmlns:a16="http://schemas.microsoft.com/office/drawing/2014/main" xmlns="" id="{20CBD53A-F651-42C1-AFBD-CBA7EBAADC93}"/>
            </a:ext>
          </a:extLst>
        </xdr:cNvPr>
        <xdr:cNvPicPr>
          <a:picLocks noChangeAspect="1"/>
        </xdr:cNvPicPr>
      </xdr:nvPicPr>
      <xdr:blipFill>
        <a:blip xmlns:r="http://schemas.openxmlformats.org/officeDocument/2006/relationships" r:embed="rId18" cstate="print"/>
        <a:stretch>
          <a:fillRect/>
        </a:stretch>
      </xdr:blipFill>
      <xdr:spPr>
        <a:xfrm>
          <a:off x="1640967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0" name="Image 319">
          <a:extLst>
            <a:ext uri="{FF2B5EF4-FFF2-40B4-BE49-F238E27FC236}">
              <a16:creationId xmlns:a16="http://schemas.microsoft.com/office/drawing/2014/main" xmlns="" id="{A3FE4AFE-26D4-4E72-B80C-4CFCFA3F08E5}"/>
            </a:ext>
          </a:extLst>
        </xdr:cNvPr>
        <xdr:cNvPicPr>
          <a:picLocks noChangeAspect="1"/>
        </xdr:cNvPicPr>
      </xdr:nvPicPr>
      <xdr:blipFill>
        <a:blip xmlns:r="http://schemas.openxmlformats.org/officeDocument/2006/relationships" r:embed="rId18" cstate="print"/>
        <a:stretch>
          <a:fillRect/>
        </a:stretch>
      </xdr:blipFill>
      <xdr:spPr>
        <a:xfrm>
          <a:off x="1633347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1" name="Image 320">
          <a:extLst>
            <a:ext uri="{FF2B5EF4-FFF2-40B4-BE49-F238E27FC236}">
              <a16:creationId xmlns:a16="http://schemas.microsoft.com/office/drawing/2014/main" xmlns="" id="{979EA35F-135C-493E-BDA5-F7D6F7376DD0}"/>
            </a:ext>
          </a:extLst>
        </xdr:cNvPr>
        <xdr:cNvPicPr>
          <a:picLocks noChangeAspect="1"/>
        </xdr:cNvPicPr>
      </xdr:nvPicPr>
      <xdr:blipFill>
        <a:blip xmlns:r="http://schemas.openxmlformats.org/officeDocument/2006/relationships" r:embed="rId19" cstate="print"/>
        <a:stretch>
          <a:fillRect/>
        </a:stretch>
      </xdr:blipFill>
      <xdr:spPr>
        <a:xfrm>
          <a:off x="108966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2" name="Image 321">
          <a:extLst>
            <a:ext uri="{FF2B5EF4-FFF2-40B4-BE49-F238E27FC236}">
              <a16:creationId xmlns:a16="http://schemas.microsoft.com/office/drawing/2014/main" xmlns="" id="{8BE63371-9ECC-45C8-934E-723B160602F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1629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3" name="Image 322">
          <a:extLst>
            <a:ext uri="{FF2B5EF4-FFF2-40B4-BE49-F238E27FC236}">
              <a16:creationId xmlns:a16="http://schemas.microsoft.com/office/drawing/2014/main" xmlns="" id="{86762B7E-45D0-44BC-9AE3-CC4380F49F2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4628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4" name="Image 323">
          <a:extLst>
            <a:ext uri="{FF2B5EF4-FFF2-40B4-BE49-F238E27FC236}">
              <a16:creationId xmlns:a16="http://schemas.microsoft.com/office/drawing/2014/main" xmlns="" id="{B6294A92-F0EC-4AA3-B8DE-D7679562233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93342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5" name="Image 324">
          <a:extLst>
            <a:ext uri="{FF2B5EF4-FFF2-40B4-BE49-F238E27FC236}">
              <a16:creationId xmlns:a16="http://schemas.microsoft.com/office/drawing/2014/main" xmlns="" id="{46CE1867-7F88-41CA-A91A-1473258DF4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4628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6" name="Image 325">
          <a:extLst>
            <a:ext uri="{FF2B5EF4-FFF2-40B4-BE49-F238E27FC236}">
              <a16:creationId xmlns:a16="http://schemas.microsoft.com/office/drawing/2014/main" xmlns="" id="{D2018C8F-DAFD-46AA-8573-9E8AB9660A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7" name="Image 326">
          <a:extLst>
            <a:ext uri="{FF2B5EF4-FFF2-40B4-BE49-F238E27FC236}">
              <a16:creationId xmlns:a16="http://schemas.microsoft.com/office/drawing/2014/main" xmlns="" id="{E092F022-03BE-4BD6-BC8C-549CB9B32AE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486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8" name="Image 327">
          <a:extLst>
            <a:ext uri="{FF2B5EF4-FFF2-40B4-BE49-F238E27FC236}">
              <a16:creationId xmlns:a16="http://schemas.microsoft.com/office/drawing/2014/main" xmlns="" id="{974E100D-B504-4A7F-AA8B-2448CD3D941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113804700"/>
          <a:ext cx="557924" cy="700797"/>
        </a:xfrm>
        <a:prstGeom prst="rect">
          <a:avLst/>
        </a:prstGeom>
      </xdr:spPr>
    </xdr:pic>
    <xdr:clientData/>
  </xdr:oneCellAnchor>
  <xdr:twoCellAnchor editAs="oneCell">
    <xdr:from>
      <xdr:col>1</xdr:col>
      <xdr:colOff>971550</xdr:colOff>
      <xdr:row>20</xdr:row>
      <xdr:rowOff>57150</xdr:rowOff>
    </xdr:from>
    <xdr:to>
      <xdr:col>1</xdr:col>
      <xdr:colOff>2762250</xdr:colOff>
      <xdr:row>23</xdr:row>
      <xdr:rowOff>108016</xdr:rowOff>
    </xdr:to>
    <xdr:pic>
      <xdr:nvPicPr>
        <xdr:cNvPr id="329" name="Image 328">
          <a:extLst>
            <a:ext uri="{FF2B5EF4-FFF2-40B4-BE49-F238E27FC236}">
              <a16:creationId xmlns:a16="http://schemas.microsoft.com/office/drawing/2014/main" xmlns="" id="{7E51098D-33B0-4AE6-BF79-3EABC73B4A3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756410" y="13727430"/>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285750</xdr:rowOff>
    </xdr:from>
    <xdr:to>
      <xdr:col>9</xdr:col>
      <xdr:colOff>3000160</xdr:colOff>
      <xdr:row>102</xdr:row>
      <xdr:rowOff>533195</xdr:rowOff>
    </xdr:to>
    <xdr:pic>
      <xdr:nvPicPr>
        <xdr:cNvPr id="330" name="Image 329">
          <a:extLst>
            <a:ext uri="{FF2B5EF4-FFF2-40B4-BE49-F238E27FC236}">
              <a16:creationId xmlns:a16="http://schemas.microsoft.com/office/drawing/2014/main" xmlns="" id="{40189AC0-36D9-458B-82CF-E3C25D1F1589}"/>
            </a:ext>
          </a:extLst>
        </xdr:cNvPr>
        <xdr:cNvPicPr>
          <a:picLocks noChangeAspect="1"/>
        </xdr:cNvPicPr>
      </xdr:nvPicPr>
      <xdr:blipFill>
        <a:blip xmlns:r="http://schemas.openxmlformats.org/officeDocument/2006/relationships" r:embed="rId22" cstate="print"/>
        <a:stretch>
          <a:fillRect/>
        </a:stretch>
      </xdr:blipFill>
      <xdr:spPr>
        <a:xfrm>
          <a:off x="16619220" y="67158870"/>
          <a:ext cx="2314360" cy="1634285"/>
        </a:xfrm>
        <a:prstGeom prst="rect">
          <a:avLst/>
        </a:prstGeom>
      </xdr:spPr>
    </xdr:pic>
    <xdr:clientData/>
  </xdr:twoCellAnchor>
  <xdr:twoCellAnchor editAs="oneCell">
    <xdr:from>
      <xdr:col>9</xdr:col>
      <xdr:colOff>19050</xdr:colOff>
      <xdr:row>111</xdr:row>
      <xdr:rowOff>993596</xdr:rowOff>
    </xdr:from>
    <xdr:to>
      <xdr:col>9</xdr:col>
      <xdr:colOff>914400</xdr:colOff>
      <xdr:row>114</xdr:row>
      <xdr:rowOff>29657</xdr:rowOff>
    </xdr:to>
    <xdr:pic>
      <xdr:nvPicPr>
        <xdr:cNvPr id="331" name="Image 330">
          <a:extLst>
            <a:ext uri="{FF2B5EF4-FFF2-40B4-BE49-F238E27FC236}">
              <a16:creationId xmlns:a16="http://schemas.microsoft.com/office/drawing/2014/main" xmlns="" id="{5FF9509E-34CA-4F61-A49F-69D7FB6C3645}"/>
            </a:ext>
          </a:extLst>
        </xdr:cNvPr>
        <xdr:cNvPicPr>
          <a:picLocks noChangeAspect="1"/>
        </xdr:cNvPicPr>
      </xdr:nvPicPr>
      <xdr:blipFill>
        <a:blip xmlns:r="http://schemas.openxmlformats.org/officeDocument/2006/relationships" r:embed="rId23" cstate="print"/>
        <a:stretch>
          <a:fillRect/>
        </a:stretch>
      </xdr:blipFill>
      <xdr:spPr>
        <a:xfrm>
          <a:off x="15952470" y="74267516"/>
          <a:ext cx="895350" cy="979161"/>
        </a:xfrm>
        <a:prstGeom prst="rect">
          <a:avLst/>
        </a:prstGeom>
      </xdr:spPr>
    </xdr:pic>
    <xdr:clientData/>
  </xdr:twoCellAnchor>
  <xdr:twoCellAnchor editAs="oneCell">
    <xdr:from>
      <xdr:col>9</xdr:col>
      <xdr:colOff>2667000</xdr:colOff>
      <xdr:row>108</xdr:row>
      <xdr:rowOff>990600</xdr:rowOff>
    </xdr:from>
    <xdr:to>
      <xdr:col>9</xdr:col>
      <xdr:colOff>3562350</xdr:colOff>
      <xdr:row>111</xdr:row>
      <xdr:rowOff>140961</xdr:rowOff>
    </xdr:to>
    <xdr:pic>
      <xdr:nvPicPr>
        <xdr:cNvPr id="332" name="Image 331">
          <a:extLst>
            <a:ext uri="{FF2B5EF4-FFF2-40B4-BE49-F238E27FC236}">
              <a16:creationId xmlns:a16="http://schemas.microsoft.com/office/drawing/2014/main" xmlns="" id="{63B65C73-7AD0-48C7-92B1-739AC0986758}"/>
            </a:ext>
          </a:extLst>
        </xdr:cNvPr>
        <xdr:cNvPicPr>
          <a:picLocks noChangeAspect="1"/>
        </xdr:cNvPicPr>
      </xdr:nvPicPr>
      <xdr:blipFill>
        <a:blip xmlns:r="http://schemas.openxmlformats.org/officeDocument/2006/relationships" r:embed="rId23" cstate="print"/>
        <a:stretch>
          <a:fillRect/>
        </a:stretch>
      </xdr:blipFill>
      <xdr:spPr>
        <a:xfrm>
          <a:off x="18600420" y="72443340"/>
          <a:ext cx="895350" cy="971541"/>
        </a:xfrm>
        <a:prstGeom prst="rect">
          <a:avLst/>
        </a:prstGeom>
      </xdr:spPr>
    </xdr:pic>
    <xdr:clientData/>
  </xdr:twoCellAnchor>
  <xdr:twoCellAnchor editAs="oneCell">
    <xdr:from>
      <xdr:col>9</xdr:col>
      <xdr:colOff>2667000</xdr:colOff>
      <xdr:row>114</xdr:row>
      <xdr:rowOff>742950</xdr:rowOff>
    </xdr:from>
    <xdr:to>
      <xdr:col>9</xdr:col>
      <xdr:colOff>3562350</xdr:colOff>
      <xdr:row>116</xdr:row>
      <xdr:rowOff>521961</xdr:rowOff>
    </xdr:to>
    <xdr:pic>
      <xdr:nvPicPr>
        <xdr:cNvPr id="333" name="Image 332">
          <a:extLst>
            <a:ext uri="{FF2B5EF4-FFF2-40B4-BE49-F238E27FC236}">
              <a16:creationId xmlns:a16="http://schemas.microsoft.com/office/drawing/2014/main" xmlns="" id="{CA40977C-FE99-49DA-B613-4506B5917781}"/>
            </a:ext>
          </a:extLst>
        </xdr:cNvPr>
        <xdr:cNvPicPr>
          <a:picLocks noChangeAspect="1"/>
        </xdr:cNvPicPr>
      </xdr:nvPicPr>
      <xdr:blipFill>
        <a:blip xmlns:r="http://schemas.openxmlformats.org/officeDocument/2006/relationships" r:embed="rId23" cstate="print"/>
        <a:stretch>
          <a:fillRect/>
        </a:stretch>
      </xdr:blipFill>
      <xdr:spPr>
        <a:xfrm>
          <a:off x="18600420" y="75959970"/>
          <a:ext cx="895350" cy="967731"/>
        </a:xfrm>
        <a:prstGeom prst="rect">
          <a:avLst/>
        </a:prstGeom>
      </xdr:spPr>
    </xdr:pic>
    <xdr:clientData/>
  </xdr:twoCellAnchor>
  <xdr:twoCellAnchor editAs="oneCell">
    <xdr:from>
      <xdr:col>1</xdr:col>
      <xdr:colOff>0</xdr:colOff>
      <xdr:row>105</xdr:row>
      <xdr:rowOff>0</xdr:rowOff>
    </xdr:from>
    <xdr:to>
      <xdr:col>1</xdr:col>
      <xdr:colOff>646824</xdr:colOff>
      <xdr:row>105</xdr:row>
      <xdr:rowOff>694450</xdr:rowOff>
    </xdr:to>
    <xdr:pic>
      <xdr:nvPicPr>
        <xdr:cNvPr id="334" name="Image 333">
          <a:extLst>
            <a:ext uri="{FF2B5EF4-FFF2-40B4-BE49-F238E27FC236}">
              <a16:creationId xmlns:a16="http://schemas.microsoft.com/office/drawing/2014/main" xmlns="" id="{A49C3096-4DFE-4D37-BED6-D9BEF09C37D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335" name="Image 334">
          <a:extLst>
            <a:ext uri="{FF2B5EF4-FFF2-40B4-BE49-F238E27FC236}">
              <a16:creationId xmlns:a16="http://schemas.microsoft.com/office/drawing/2014/main" xmlns="" id="{E02C6457-3C38-485C-A09E-453D66299E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336" name="Image 335">
          <a:extLst>
            <a:ext uri="{FF2B5EF4-FFF2-40B4-BE49-F238E27FC236}">
              <a16:creationId xmlns:a16="http://schemas.microsoft.com/office/drawing/2014/main" xmlns="" id="{C2A806D4-0315-4581-86D9-AF923D1C67D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337" name="Image 336">
          <a:extLst>
            <a:ext uri="{FF2B5EF4-FFF2-40B4-BE49-F238E27FC236}">
              <a16:creationId xmlns:a16="http://schemas.microsoft.com/office/drawing/2014/main" xmlns="" id="{66780C89-FE91-477F-81A9-DE3D130AB4F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6928485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338" name="Image 337">
          <a:extLst>
            <a:ext uri="{FF2B5EF4-FFF2-40B4-BE49-F238E27FC236}">
              <a16:creationId xmlns:a16="http://schemas.microsoft.com/office/drawing/2014/main" xmlns="" id="{0F3AE0ED-1904-45EB-B0C1-4971BAAD36B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339" name="Image 338">
          <a:extLst>
            <a:ext uri="{FF2B5EF4-FFF2-40B4-BE49-F238E27FC236}">
              <a16:creationId xmlns:a16="http://schemas.microsoft.com/office/drawing/2014/main" xmlns="" id="{069F9BC2-712D-4B5F-BCFB-E93D8A0EAC4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7301865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340" name="Image 339">
          <a:extLst>
            <a:ext uri="{FF2B5EF4-FFF2-40B4-BE49-F238E27FC236}">
              <a16:creationId xmlns:a16="http://schemas.microsoft.com/office/drawing/2014/main" xmlns="" id="{49CB0718-324C-4677-BDF0-CE4643D4A68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341" name="Image 340">
          <a:extLst>
            <a:ext uri="{FF2B5EF4-FFF2-40B4-BE49-F238E27FC236}">
              <a16:creationId xmlns:a16="http://schemas.microsoft.com/office/drawing/2014/main" xmlns="" id="{F8BF1632-DC0B-41D7-B9D5-7F42D25F72B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7301865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342" name="Image 341">
          <a:extLst>
            <a:ext uri="{FF2B5EF4-FFF2-40B4-BE49-F238E27FC236}">
              <a16:creationId xmlns:a16="http://schemas.microsoft.com/office/drawing/2014/main" xmlns="" id="{E35DCFE3-DDF0-41BD-AC6C-BE9215D31B4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7301865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343" name="Image 342">
          <a:extLst>
            <a:ext uri="{FF2B5EF4-FFF2-40B4-BE49-F238E27FC236}">
              <a16:creationId xmlns:a16="http://schemas.microsoft.com/office/drawing/2014/main" xmlns="" id="{53A10E21-FA9B-403C-887B-629428AF43D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7120890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344" name="Image 343">
          <a:extLst>
            <a:ext uri="{FF2B5EF4-FFF2-40B4-BE49-F238E27FC236}">
              <a16:creationId xmlns:a16="http://schemas.microsoft.com/office/drawing/2014/main" xmlns="" id="{0FADA165-2E67-415B-BC79-FDC48D93EA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5574030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345" name="Image 344">
          <a:extLst>
            <a:ext uri="{FF2B5EF4-FFF2-40B4-BE49-F238E27FC236}">
              <a16:creationId xmlns:a16="http://schemas.microsoft.com/office/drawing/2014/main" xmlns="" id="{10DB041F-B6DE-414F-B18F-074C027C23A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346" name="Image 345">
          <a:extLst>
            <a:ext uri="{FF2B5EF4-FFF2-40B4-BE49-F238E27FC236}">
              <a16:creationId xmlns:a16="http://schemas.microsoft.com/office/drawing/2014/main" xmlns="" id="{58E7943E-09F0-484F-B55F-2FE38953A9A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347" name="Image 346">
          <a:extLst>
            <a:ext uri="{FF2B5EF4-FFF2-40B4-BE49-F238E27FC236}">
              <a16:creationId xmlns:a16="http://schemas.microsoft.com/office/drawing/2014/main" xmlns="" id="{65944066-F445-417D-A723-36B2F551BC5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348" name="Image 347">
          <a:extLst>
            <a:ext uri="{FF2B5EF4-FFF2-40B4-BE49-F238E27FC236}">
              <a16:creationId xmlns:a16="http://schemas.microsoft.com/office/drawing/2014/main" xmlns="" id="{84F0B7EC-CDD7-4BFD-BE73-8034E617487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576643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349" name="Image 348">
          <a:extLst>
            <a:ext uri="{FF2B5EF4-FFF2-40B4-BE49-F238E27FC236}">
              <a16:creationId xmlns:a16="http://schemas.microsoft.com/office/drawing/2014/main" xmlns="" id="{8C9B3F14-15F2-4C58-88DD-D88693A9D80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57664350"/>
          <a:ext cx="646824" cy="694450"/>
        </a:xfrm>
        <a:prstGeom prst="rect">
          <a:avLst/>
        </a:prstGeom>
      </xdr:spPr>
    </xdr:pic>
    <xdr:clientData/>
  </xdr:twoCellAnchor>
  <xdr:twoCellAnchor editAs="oneCell">
    <xdr:from>
      <xdr:col>5</xdr:col>
      <xdr:colOff>0</xdr:colOff>
      <xdr:row>91</xdr:row>
      <xdr:rowOff>0</xdr:rowOff>
    </xdr:from>
    <xdr:to>
      <xdr:col>5</xdr:col>
      <xdr:colOff>646824</xdr:colOff>
      <xdr:row>91</xdr:row>
      <xdr:rowOff>694450</xdr:rowOff>
    </xdr:to>
    <xdr:pic>
      <xdr:nvPicPr>
        <xdr:cNvPr id="350" name="Image 349">
          <a:extLst>
            <a:ext uri="{FF2B5EF4-FFF2-40B4-BE49-F238E27FC236}">
              <a16:creationId xmlns:a16="http://schemas.microsoft.com/office/drawing/2014/main" xmlns="" id="{444C0C70-361C-4F10-8970-AF039A733E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59474100"/>
          <a:ext cx="646824" cy="694450"/>
        </a:xfrm>
        <a:prstGeom prst="rect">
          <a:avLst/>
        </a:prstGeom>
      </xdr:spPr>
    </xdr:pic>
    <xdr:clientData/>
  </xdr:twoCellAnchor>
  <xdr:twoCellAnchor editAs="oneCell">
    <xdr:from>
      <xdr:col>3</xdr:col>
      <xdr:colOff>0</xdr:colOff>
      <xdr:row>88</xdr:row>
      <xdr:rowOff>0</xdr:rowOff>
    </xdr:from>
    <xdr:to>
      <xdr:col>3</xdr:col>
      <xdr:colOff>646824</xdr:colOff>
      <xdr:row>88</xdr:row>
      <xdr:rowOff>694450</xdr:rowOff>
    </xdr:to>
    <xdr:pic>
      <xdr:nvPicPr>
        <xdr:cNvPr id="351" name="Image 350">
          <a:extLst>
            <a:ext uri="{FF2B5EF4-FFF2-40B4-BE49-F238E27FC236}">
              <a16:creationId xmlns:a16="http://schemas.microsoft.com/office/drawing/2014/main" xmlns="" id="{88CEE7E9-7D0F-43B8-B4C8-79150A29500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5766435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352" name="Image 351">
          <a:extLst>
            <a:ext uri="{FF2B5EF4-FFF2-40B4-BE49-F238E27FC236}">
              <a16:creationId xmlns:a16="http://schemas.microsoft.com/office/drawing/2014/main" xmlns="" id="{65E49E49-EC1E-4EA1-9F9D-C04F22A8F14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5947410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353" name="Image 352">
          <a:extLst>
            <a:ext uri="{FF2B5EF4-FFF2-40B4-BE49-F238E27FC236}">
              <a16:creationId xmlns:a16="http://schemas.microsoft.com/office/drawing/2014/main" xmlns="" id="{0E23BE54-E668-4013-99D7-CBA7DFF8EB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4250055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354" name="Image 353">
          <a:extLst>
            <a:ext uri="{FF2B5EF4-FFF2-40B4-BE49-F238E27FC236}">
              <a16:creationId xmlns:a16="http://schemas.microsoft.com/office/drawing/2014/main" xmlns="" id="{89A0EDA5-8A09-4F91-849B-121D66EF487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355" name="Image 354">
          <a:extLst>
            <a:ext uri="{FF2B5EF4-FFF2-40B4-BE49-F238E27FC236}">
              <a16:creationId xmlns:a16="http://schemas.microsoft.com/office/drawing/2014/main" xmlns="" id="{94824B74-67E8-48B3-8768-6408441CF7A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42500550"/>
          <a:ext cx="646824" cy="694450"/>
        </a:xfrm>
        <a:prstGeom prst="rect">
          <a:avLst/>
        </a:prstGeom>
      </xdr:spPr>
    </xdr:pic>
    <xdr:clientData/>
  </xdr:twoCellAnchor>
  <xdr:twoCellAnchor editAs="oneCell">
    <xdr:from>
      <xdr:col>8</xdr:col>
      <xdr:colOff>38100</xdr:colOff>
      <xdr:row>64</xdr:row>
      <xdr:rowOff>76200</xdr:rowOff>
    </xdr:from>
    <xdr:to>
      <xdr:col>9</xdr:col>
      <xdr:colOff>494424</xdr:colOff>
      <xdr:row>65</xdr:row>
      <xdr:rowOff>408700</xdr:rowOff>
    </xdr:to>
    <xdr:pic>
      <xdr:nvPicPr>
        <xdr:cNvPr id="356" name="Image 355">
          <a:extLst>
            <a:ext uri="{FF2B5EF4-FFF2-40B4-BE49-F238E27FC236}">
              <a16:creationId xmlns:a16="http://schemas.microsoft.com/office/drawing/2014/main" xmlns="" id="{BF432ECE-9A69-49BE-83A4-B41E1A71F2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735300" y="422148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357" name="Image 356">
          <a:extLst>
            <a:ext uri="{FF2B5EF4-FFF2-40B4-BE49-F238E27FC236}">
              <a16:creationId xmlns:a16="http://schemas.microsoft.com/office/drawing/2014/main" xmlns="" id="{AD94B1D7-E119-4734-8EEB-8534FD227B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358" name="Image 357">
          <a:extLst>
            <a:ext uri="{FF2B5EF4-FFF2-40B4-BE49-F238E27FC236}">
              <a16:creationId xmlns:a16="http://schemas.microsoft.com/office/drawing/2014/main" xmlns="" id="{70B3CA9E-357E-447E-8939-695743DD6A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359" name="Image 358">
          <a:extLst>
            <a:ext uri="{FF2B5EF4-FFF2-40B4-BE49-F238E27FC236}">
              <a16:creationId xmlns:a16="http://schemas.microsoft.com/office/drawing/2014/main" xmlns="" id="{C5A2E7A9-D9DF-451E-AB22-F6A122CB6CA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361" name="Image 360">
          <a:extLst>
            <a:ext uri="{FF2B5EF4-FFF2-40B4-BE49-F238E27FC236}">
              <a16:creationId xmlns:a16="http://schemas.microsoft.com/office/drawing/2014/main" xmlns="" id="{C7D35DE7-B3BA-41BB-8B41-D071CBC03FB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362" name="Image 361">
          <a:extLst>
            <a:ext uri="{FF2B5EF4-FFF2-40B4-BE49-F238E27FC236}">
              <a16:creationId xmlns:a16="http://schemas.microsoft.com/office/drawing/2014/main" xmlns="" id="{4D0E6951-E35B-41D7-9AA0-583D693F2AF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363" name="Image 362">
          <a:extLst>
            <a:ext uri="{FF2B5EF4-FFF2-40B4-BE49-F238E27FC236}">
              <a16:creationId xmlns:a16="http://schemas.microsoft.com/office/drawing/2014/main" xmlns="" id="{39F9B9D3-A381-41D3-8D69-BFE3EB315A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364" name="Image 363">
          <a:extLst>
            <a:ext uri="{FF2B5EF4-FFF2-40B4-BE49-F238E27FC236}">
              <a16:creationId xmlns:a16="http://schemas.microsoft.com/office/drawing/2014/main" xmlns="" id="{D2972F4F-748F-4676-8C70-85A5D8FDE67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5</xdr:col>
      <xdr:colOff>19050</xdr:colOff>
      <xdr:row>47</xdr:row>
      <xdr:rowOff>57150</xdr:rowOff>
    </xdr:from>
    <xdr:to>
      <xdr:col>5</xdr:col>
      <xdr:colOff>665874</xdr:colOff>
      <xdr:row>48</xdr:row>
      <xdr:rowOff>580150</xdr:rowOff>
    </xdr:to>
    <xdr:pic>
      <xdr:nvPicPr>
        <xdr:cNvPr id="365" name="Image 364">
          <a:extLst>
            <a:ext uri="{FF2B5EF4-FFF2-40B4-BE49-F238E27FC236}">
              <a16:creationId xmlns:a16="http://schemas.microsoft.com/office/drawing/2014/main" xmlns="" id="{CFC85456-40BD-463A-849E-366BBDF5BE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62950" y="3099435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366" name="Image 365">
          <a:extLst>
            <a:ext uri="{FF2B5EF4-FFF2-40B4-BE49-F238E27FC236}">
              <a16:creationId xmlns:a16="http://schemas.microsoft.com/office/drawing/2014/main" xmlns="" id="{D64A0200-D5F0-4AC2-A6CC-A3C2AC1DB8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3110865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367" name="Image 366">
          <a:extLst>
            <a:ext uri="{FF2B5EF4-FFF2-40B4-BE49-F238E27FC236}">
              <a16:creationId xmlns:a16="http://schemas.microsoft.com/office/drawing/2014/main" xmlns="" id="{790A91EF-09FA-4532-852B-4A65C88FA59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368" name="Image 367">
          <a:extLst>
            <a:ext uri="{FF2B5EF4-FFF2-40B4-BE49-F238E27FC236}">
              <a16:creationId xmlns:a16="http://schemas.microsoft.com/office/drawing/2014/main" xmlns="" id="{A9348850-7C29-474F-BE19-4AB4D203A6E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3291840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369" name="Image 368">
          <a:extLst>
            <a:ext uri="{FF2B5EF4-FFF2-40B4-BE49-F238E27FC236}">
              <a16:creationId xmlns:a16="http://schemas.microsoft.com/office/drawing/2014/main" xmlns="" id="{ABB56AB9-BE58-486F-9B13-2F53389298F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370" name="Image 369">
          <a:extLst>
            <a:ext uri="{FF2B5EF4-FFF2-40B4-BE49-F238E27FC236}">
              <a16:creationId xmlns:a16="http://schemas.microsoft.com/office/drawing/2014/main" xmlns="" id="{C230A745-A3AC-48BE-9236-2912C0D0C9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371" name="Image 370">
          <a:extLst>
            <a:ext uri="{FF2B5EF4-FFF2-40B4-BE49-F238E27FC236}">
              <a16:creationId xmlns:a16="http://schemas.microsoft.com/office/drawing/2014/main" xmlns="" id="{F7575294-6753-4AB6-9464-D548F66AC0E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372" name="Image 371">
          <a:extLst>
            <a:ext uri="{FF2B5EF4-FFF2-40B4-BE49-F238E27FC236}">
              <a16:creationId xmlns:a16="http://schemas.microsoft.com/office/drawing/2014/main" xmlns="" id="{B096762E-850F-4C54-BCDA-DBD1A2F754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5</xdr:col>
      <xdr:colOff>0</xdr:colOff>
      <xdr:row>27</xdr:row>
      <xdr:rowOff>76200</xdr:rowOff>
    </xdr:from>
    <xdr:to>
      <xdr:col>5</xdr:col>
      <xdr:colOff>646824</xdr:colOff>
      <xdr:row>28</xdr:row>
      <xdr:rowOff>599200</xdr:rowOff>
    </xdr:to>
    <xdr:pic>
      <xdr:nvPicPr>
        <xdr:cNvPr id="373" name="Image 372">
          <a:extLst>
            <a:ext uri="{FF2B5EF4-FFF2-40B4-BE49-F238E27FC236}">
              <a16:creationId xmlns:a16="http://schemas.microsoft.com/office/drawing/2014/main" xmlns="" id="{8104C9BB-1355-4BF8-B697-EB0652D49E8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17811750"/>
          <a:ext cx="646824" cy="694450"/>
        </a:xfrm>
        <a:prstGeom prst="rect">
          <a:avLst/>
        </a:prstGeom>
      </xdr:spPr>
    </xdr:pic>
    <xdr:clientData/>
  </xdr:twoCellAnchor>
  <xdr:twoCellAnchor editAs="oneCell">
    <xdr:from>
      <xdr:col>1</xdr:col>
      <xdr:colOff>19050</xdr:colOff>
      <xdr:row>26</xdr:row>
      <xdr:rowOff>476250</xdr:rowOff>
    </xdr:from>
    <xdr:to>
      <xdr:col>1</xdr:col>
      <xdr:colOff>665874</xdr:colOff>
      <xdr:row>28</xdr:row>
      <xdr:rowOff>503950</xdr:rowOff>
    </xdr:to>
    <xdr:pic>
      <xdr:nvPicPr>
        <xdr:cNvPr id="374" name="Image 373">
          <a:extLst>
            <a:ext uri="{FF2B5EF4-FFF2-40B4-BE49-F238E27FC236}">
              <a16:creationId xmlns:a16="http://schemas.microsoft.com/office/drawing/2014/main" xmlns="" id="{B5717123-E9F2-4B52-9449-367C62F32FB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19150" y="1771650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375" name="Image 374">
          <a:extLst>
            <a:ext uri="{FF2B5EF4-FFF2-40B4-BE49-F238E27FC236}">
              <a16:creationId xmlns:a16="http://schemas.microsoft.com/office/drawing/2014/main" xmlns="" id="{3DF79552-FA44-40FF-8EB1-09C06AB4934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19716750"/>
          <a:ext cx="646824" cy="694450"/>
        </a:xfrm>
        <a:prstGeom prst="rect">
          <a:avLst/>
        </a:prstGeom>
      </xdr:spPr>
    </xdr:pic>
    <xdr:clientData/>
  </xdr:twoCellAnchor>
  <xdr:twoCellAnchor editAs="oneCell">
    <xdr:from>
      <xdr:col>5</xdr:col>
      <xdr:colOff>0</xdr:colOff>
      <xdr:row>30</xdr:row>
      <xdr:rowOff>152400</xdr:rowOff>
    </xdr:from>
    <xdr:to>
      <xdr:col>5</xdr:col>
      <xdr:colOff>646824</xdr:colOff>
      <xdr:row>31</xdr:row>
      <xdr:rowOff>675400</xdr:rowOff>
    </xdr:to>
    <xdr:pic>
      <xdr:nvPicPr>
        <xdr:cNvPr id="376" name="Image 375">
          <a:extLst>
            <a:ext uri="{FF2B5EF4-FFF2-40B4-BE49-F238E27FC236}">
              <a16:creationId xmlns:a16="http://schemas.microsoft.com/office/drawing/2014/main" xmlns="" id="{0DD6676D-793B-42CC-83A9-7A4D87B8BA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1969770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377" name="Image 376">
          <a:extLst>
            <a:ext uri="{FF2B5EF4-FFF2-40B4-BE49-F238E27FC236}">
              <a16:creationId xmlns:a16="http://schemas.microsoft.com/office/drawing/2014/main" xmlns="" id="{DBA24368-E724-4515-9F87-B0B77C29A9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3</xdr:col>
      <xdr:colOff>0</xdr:colOff>
      <xdr:row>5</xdr:row>
      <xdr:rowOff>0</xdr:rowOff>
    </xdr:from>
    <xdr:to>
      <xdr:col>3</xdr:col>
      <xdr:colOff>646824</xdr:colOff>
      <xdr:row>5</xdr:row>
      <xdr:rowOff>694450</xdr:rowOff>
    </xdr:to>
    <xdr:pic>
      <xdr:nvPicPr>
        <xdr:cNvPr id="378" name="Image 377">
          <a:extLst>
            <a:ext uri="{FF2B5EF4-FFF2-40B4-BE49-F238E27FC236}">
              <a16:creationId xmlns:a16="http://schemas.microsoft.com/office/drawing/2014/main" xmlns="" id="{CB49BE85-5DDC-4213-B676-34054F06EAB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5</xdr:row>
      <xdr:rowOff>0</xdr:rowOff>
    </xdr:from>
    <xdr:to>
      <xdr:col>9</xdr:col>
      <xdr:colOff>646824</xdr:colOff>
      <xdr:row>5</xdr:row>
      <xdr:rowOff>694450</xdr:rowOff>
    </xdr:to>
    <xdr:pic>
      <xdr:nvPicPr>
        <xdr:cNvPr id="379" name="Image 378">
          <a:extLst>
            <a:ext uri="{FF2B5EF4-FFF2-40B4-BE49-F238E27FC236}">
              <a16:creationId xmlns:a16="http://schemas.microsoft.com/office/drawing/2014/main" xmlns="" id="{421695ED-0EA8-4C25-962A-E8A2681710B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2362200"/>
          <a:ext cx="646824" cy="694450"/>
        </a:xfrm>
        <a:prstGeom prst="rect">
          <a:avLst/>
        </a:prstGeom>
      </xdr:spPr>
    </xdr:pic>
    <xdr:clientData/>
  </xdr:twoCellAnchor>
  <xdr:twoCellAnchor editAs="oneCell">
    <xdr:from>
      <xdr:col>9</xdr:col>
      <xdr:colOff>0</xdr:colOff>
      <xdr:row>8</xdr:row>
      <xdr:rowOff>0</xdr:rowOff>
    </xdr:from>
    <xdr:to>
      <xdr:col>9</xdr:col>
      <xdr:colOff>646824</xdr:colOff>
      <xdr:row>8</xdr:row>
      <xdr:rowOff>694450</xdr:rowOff>
    </xdr:to>
    <xdr:pic>
      <xdr:nvPicPr>
        <xdr:cNvPr id="380" name="Image 379">
          <a:extLst>
            <a:ext uri="{FF2B5EF4-FFF2-40B4-BE49-F238E27FC236}">
              <a16:creationId xmlns:a16="http://schemas.microsoft.com/office/drawing/2014/main" xmlns="" id="{40941935-77D0-4058-AAF7-85EF1EB7FF5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4286250"/>
          <a:ext cx="646824" cy="694450"/>
        </a:xfrm>
        <a:prstGeom prst="rect">
          <a:avLst/>
        </a:prstGeom>
      </xdr:spPr>
    </xdr:pic>
    <xdr:clientData/>
  </xdr:twoCellAnchor>
  <xdr:twoCellAnchor editAs="oneCell">
    <xdr:from>
      <xdr:col>6</xdr:col>
      <xdr:colOff>171450</xdr:colOff>
      <xdr:row>7</xdr:row>
      <xdr:rowOff>0</xdr:rowOff>
    </xdr:from>
    <xdr:to>
      <xdr:col>7</xdr:col>
      <xdr:colOff>627774</xdr:colOff>
      <xdr:row>8</xdr:row>
      <xdr:rowOff>523000</xdr:rowOff>
    </xdr:to>
    <xdr:pic>
      <xdr:nvPicPr>
        <xdr:cNvPr id="381" name="Image 380">
          <a:extLst>
            <a:ext uri="{FF2B5EF4-FFF2-40B4-BE49-F238E27FC236}">
              <a16:creationId xmlns:a16="http://schemas.microsoft.com/office/drawing/2014/main" xmlns="" id="{D510BE6A-A810-461D-9437-C9A1B1DE43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96750" y="4114800"/>
          <a:ext cx="646824" cy="694450"/>
        </a:xfrm>
        <a:prstGeom prst="rect">
          <a:avLst/>
        </a:prstGeom>
      </xdr:spPr>
    </xdr:pic>
    <xdr:clientData/>
  </xdr:twoCellAnchor>
  <xdr:twoCellAnchor editAs="oneCell">
    <xdr:from>
      <xdr:col>5</xdr:col>
      <xdr:colOff>0</xdr:colOff>
      <xdr:row>7</xdr:row>
      <xdr:rowOff>38100</xdr:rowOff>
    </xdr:from>
    <xdr:to>
      <xdr:col>5</xdr:col>
      <xdr:colOff>646824</xdr:colOff>
      <xdr:row>8</xdr:row>
      <xdr:rowOff>561100</xdr:rowOff>
    </xdr:to>
    <xdr:pic>
      <xdr:nvPicPr>
        <xdr:cNvPr id="382" name="Image 381">
          <a:extLst>
            <a:ext uri="{FF2B5EF4-FFF2-40B4-BE49-F238E27FC236}">
              <a16:creationId xmlns:a16="http://schemas.microsoft.com/office/drawing/2014/main" xmlns="" id="{A438B15B-B464-498A-9617-25D48296F5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415290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383" name="Image 382">
          <a:extLst>
            <a:ext uri="{FF2B5EF4-FFF2-40B4-BE49-F238E27FC236}">
              <a16:creationId xmlns:a16="http://schemas.microsoft.com/office/drawing/2014/main" xmlns="" id="{43661E08-53A2-476B-9D02-5FF5E77BE95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384" name="Image 383">
          <a:extLst>
            <a:ext uri="{FF2B5EF4-FFF2-40B4-BE49-F238E27FC236}">
              <a16:creationId xmlns:a16="http://schemas.microsoft.com/office/drawing/2014/main" xmlns="" id="{FA097274-2DC9-485B-A779-791FCA98FCC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3</xdr:col>
      <xdr:colOff>0</xdr:colOff>
      <xdr:row>11</xdr:row>
      <xdr:rowOff>0</xdr:rowOff>
    </xdr:from>
    <xdr:to>
      <xdr:col>3</xdr:col>
      <xdr:colOff>646824</xdr:colOff>
      <xdr:row>11</xdr:row>
      <xdr:rowOff>694450</xdr:rowOff>
    </xdr:to>
    <xdr:pic>
      <xdr:nvPicPr>
        <xdr:cNvPr id="385" name="Image 384">
          <a:extLst>
            <a:ext uri="{FF2B5EF4-FFF2-40B4-BE49-F238E27FC236}">
              <a16:creationId xmlns:a16="http://schemas.microsoft.com/office/drawing/2014/main" xmlns="" id="{67DE83F0-EB9E-4ABA-BCC1-93F6B76CC92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609600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386" name="Image 385">
          <a:extLst>
            <a:ext uri="{FF2B5EF4-FFF2-40B4-BE49-F238E27FC236}">
              <a16:creationId xmlns:a16="http://schemas.microsoft.com/office/drawing/2014/main" xmlns="" id="{C828D12E-1716-45F3-9893-F5298FA5EB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6096000"/>
          <a:ext cx="646824" cy="694450"/>
        </a:xfrm>
        <a:prstGeom prst="rect">
          <a:avLst/>
        </a:prstGeom>
      </xdr:spPr>
    </xdr:pic>
    <xdr:clientData/>
  </xdr:twoCellAnchor>
  <xdr:oneCellAnchor>
    <xdr:from>
      <xdr:col>9</xdr:col>
      <xdr:colOff>0</xdr:colOff>
      <xdr:row>96</xdr:row>
      <xdr:rowOff>0</xdr:rowOff>
    </xdr:from>
    <xdr:ext cx="646824" cy="694450"/>
    <xdr:pic>
      <xdr:nvPicPr>
        <xdr:cNvPr id="360" name="Image 359">
          <a:extLst>
            <a:ext uri="{FF2B5EF4-FFF2-40B4-BE49-F238E27FC236}">
              <a16:creationId xmlns:a16="http://schemas.microsoft.com/office/drawing/2014/main" xmlns="" id="{9DA5FC96-74A9-4D46-8199-882121A568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933420" y="49530000"/>
          <a:ext cx="646824" cy="6944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E213B2DF-7735-4ACE-89E8-3EBC80C551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4280C0B6-70F2-4E67-8AEE-7F7AD34FBB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A1840674-0A56-4FDC-9251-1021FC07D8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B112D121-1FF2-46BE-9F19-DBCF8AA208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xmlns="" id="{FD1D08AB-2D39-4390-ACFF-6E43A51FA3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6FBF8BEF-B396-4669-A3A4-D215959441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F5C30725-994F-4591-AD5E-FC6C4C40CE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1A7F8F83-EF9A-421D-8AFC-E20D3D6F02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DE8A78DC-36C6-475D-81AD-896059A145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83ED9AE7-47AE-41E9-9030-009B1F733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8455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0CA4A2E1-9BE5-47C7-86AE-B3DBDC8132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3F175322-65EB-4230-B6F5-AC5EBD9CE9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4" name="Image 13">
          <a:extLst>
            <a:ext uri="{FF2B5EF4-FFF2-40B4-BE49-F238E27FC236}">
              <a16:creationId xmlns:a16="http://schemas.microsoft.com/office/drawing/2014/main" xmlns="" id="{67B953D9-F9AE-4C01-A3B3-D0ABA91946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5" name="Image 14">
          <a:extLst>
            <a:ext uri="{FF2B5EF4-FFF2-40B4-BE49-F238E27FC236}">
              <a16:creationId xmlns:a16="http://schemas.microsoft.com/office/drawing/2014/main" xmlns="" id="{2DAD2707-1470-40DC-826B-73266D7DF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976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6" name="Image 15">
          <a:extLst>
            <a:ext uri="{FF2B5EF4-FFF2-40B4-BE49-F238E27FC236}">
              <a16:creationId xmlns:a16="http://schemas.microsoft.com/office/drawing/2014/main" xmlns="" id="{5A0AB19E-331A-486C-84E3-B563A0AE5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7" name="Image 16">
          <a:extLst>
            <a:ext uri="{FF2B5EF4-FFF2-40B4-BE49-F238E27FC236}">
              <a16:creationId xmlns:a16="http://schemas.microsoft.com/office/drawing/2014/main" xmlns="" id="{C4ECC448-60DD-45E5-8AE5-9F1658AC7E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8" name="Image 17">
          <a:extLst>
            <a:ext uri="{FF2B5EF4-FFF2-40B4-BE49-F238E27FC236}">
              <a16:creationId xmlns:a16="http://schemas.microsoft.com/office/drawing/2014/main" xmlns="" id="{0971EEC3-73D4-430E-8B99-F1ABFA81CB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19" name="Image 18">
          <a:extLst>
            <a:ext uri="{FF2B5EF4-FFF2-40B4-BE49-F238E27FC236}">
              <a16:creationId xmlns:a16="http://schemas.microsoft.com/office/drawing/2014/main" xmlns="" id="{19A98014-04E0-4E84-9530-0EED5DDE14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0" name="Image 19">
          <a:extLst>
            <a:ext uri="{FF2B5EF4-FFF2-40B4-BE49-F238E27FC236}">
              <a16:creationId xmlns:a16="http://schemas.microsoft.com/office/drawing/2014/main" xmlns="" id="{D7185654-3E9F-485D-AE9A-9F697141ADA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1" name="Image 20">
          <a:extLst>
            <a:ext uri="{FF2B5EF4-FFF2-40B4-BE49-F238E27FC236}">
              <a16:creationId xmlns:a16="http://schemas.microsoft.com/office/drawing/2014/main" xmlns="" id="{067253FA-34E5-4C7D-9732-D33D1E122A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583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2" name="Image 21">
          <a:extLst>
            <a:ext uri="{FF2B5EF4-FFF2-40B4-BE49-F238E27FC236}">
              <a16:creationId xmlns:a16="http://schemas.microsoft.com/office/drawing/2014/main" xmlns="" id="{DBFA9DD7-034F-4FD1-AE68-9E702104A6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3" name="Image 22">
          <a:extLst>
            <a:ext uri="{FF2B5EF4-FFF2-40B4-BE49-F238E27FC236}">
              <a16:creationId xmlns:a16="http://schemas.microsoft.com/office/drawing/2014/main" xmlns="" id="{4ACC7FDE-3A23-4B92-A2D7-B68387C698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4" name="Image 23">
          <a:extLst>
            <a:ext uri="{FF2B5EF4-FFF2-40B4-BE49-F238E27FC236}">
              <a16:creationId xmlns:a16="http://schemas.microsoft.com/office/drawing/2014/main" xmlns="" id="{1284D44D-8E54-4DE1-A528-34982D0CC2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5" name="Image 24">
          <a:extLst>
            <a:ext uri="{FF2B5EF4-FFF2-40B4-BE49-F238E27FC236}">
              <a16:creationId xmlns:a16="http://schemas.microsoft.com/office/drawing/2014/main" xmlns="" id="{B22EC7F2-F388-4A50-8095-71573E4D47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6" name="Image 25">
          <a:extLst>
            <a:ext uri="{FF2B5EF4-FFF2-40B4-BE49-F238E27FC236}">
              <a16:creationId xmlns:a16="http://schemas.microsoft.com/office/drawing/2014/main" xmlns="" id="{9F7E6F32-71BA-40BD-B17C-6EE10F856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7" name="Image 26">
          <a:extLst>
            <a:ext uri="{FF2B5EF4-FFF2-40B4-BE49-F238E27FC236}">
              <a16:creationId xmlns:a16="http://schemas.microsoft.com/office/drawing/2014/main" xmlns="" id="{845BC8CA-982D-4A0E-A091-F494AA6D81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8" name="Image 27">
          <a:extLst>
            <a:ext uri="{FF2B5EF4-FFF2-40B4-BE49-F238E27FC236}">
              <a16:creationId xmlns:a16="http://schemas.microsoft.com/office/drawing/2014/main" xmlns="" id="{04431B7E-59AE-4D3A-BE2D-721F74FD91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9" name="Image 28">
          <a:extLst>
            <a:ext uri="{FF2B5EF4-FFF2-40B4-BE49-F238E27FC236}">
              <a16:creationId xmlns:a16="http://schemas.microsoft.com/office/drawing/2014/main" xmlns="" id="{08D43E20-4C46-4600-B1AE-D2291DF944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0" name="Image 29">
          <a:extLst>
            <a:ext uri="{FF2B5EF4-FFF2-40B4-BE49-F238E27FC236}">
              <a16:creationId xmlns:a16="http://schemas.microsoft.com/office/drawing/2014/main" xmlns="" id="{041F7C30-29F1-45A4-A604-23B79C0268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1" name="Image 30">
          <a:extLst>
            <a:ext uri="{FF2B5EF4-FFF2-40B4-BE49-F238E27FC236}">
              <a16:creationId xmlns:a16="http://schemas.microsoft.com/office/drawing/2014/main" xmlns="" id="{851A1A81-531B-4008-A517-AE1119CD2CA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2" name="Image 31">
          <a:extLst>
            <a:ext uri="{FF2B5EF4-FFF2-40B4-BE49-F238E27FC236}">
              <a16:creationId xmlns:a16="http://schemas.microsoft.com/office/drawing/2014/main" xmlns="" id="{D79429ED-C6A6-4E9B-97FC-189503EF33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3" name="Image 32">
          <a:extLst>
            <a:ext uri="{FF2B5EF4-FFF2-40B4-BE49-F238E27FC236}">
              <a16:creationId xmlns:a16="http://schemas.microsoft.com/office/drawing/2014/main" xmlns="" id="{80C4127A-1499-421F-84FD-DADCC5711E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9263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4" name="Image 33">
          <a:extLst>
            <a:ext uri="{FF2B5EF4-FFF2-40B4-BE49-F238E27FC236}">
              <a16:creationId xmlns:a16="http://schemas.microsoft.com/office/drawing/2014/main" xmlns="" id="{0E0E3953-839E-4F6F-AD5A-27431EEA50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5" name="Image 34">
          <a:extLst>
            <a:ext uri="{FF2B5EF4-FFF2-40B4-BE49-F238E27FC236}">
              <a16:creationId xmlns:a16="http://schemas.microsoft.com/office/drawing/2014/main" xmlns="" id="{D4BF4C07-E0EF-4E8C-924A-032808B46A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6" name="BIOE" descr="Logo AB Européen">
          <a:extLst>
            <a:ext uri="{FF2B5EF4-FFF2-40B4-BE49-F238E27FC236}">
              <a16:creationId xmlns:a16="http://schemas.microsoft.com/office/drawing/2014/main" xmlns="" id="{77A858BC-083C-4BB2-89D8-2D3CB39DB83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7" name="Image 36">
          <a:extLst>
            <a:ext uri="{FF2B5EF4-FFF2-40B4-BE49-F238E27FC236}">
              <a16:creationId xmlns:a16="http://schemas.microsoft.com/office/drawing/2014/main" xmlns="" id="{3DD3BAE2-6A8A-4180-B592-BE10BC5317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8" name="Image 37" descr="Afficher l’image source">
          <a:extLst>
            <a:ext uri="{FF2B5EF4-FFF2-40B4-BE49-F238E27FC236}">
              <a16:creationId xmlns:a16="http://schemas.microsoft.com/office/drawing/2014/main" xmlns="" id="{02BDDF56-0C6C-4F76-8E33-24E42323DF4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9" name="ZoneTexte 4">
          <a:extLst>
            <a:ext uri="{FF2B5EF4-FFF2-40B4-BE49-F238E27FC236}">
              <a16:creationId xmlns:a16="http://schemas.microsoft.com/office/drawing/2014/main" xmlns="" id="{607AEB80-CFCD-4BEF-B202-A83C862038A3}"/>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0" name="ZoneTexte 4">
          <a:extLst>
            <a:ext uri="{FF2B5EF4-FFF2-40B4-BE49-F238E27FC236}">
              <a16:creationId xmlns:a16="http://schemas.microsoft.com/office/drawing/2014/main" xmlns="" id="{67F32E13-FD18-441A-9E8F-2A119FB6DCA4}"/>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1" name="Image 15">
          <a:extLst>
            <a:ext uri="{FF2B5EF4-FFF2-40B4-BE49-F238E27FC236}">
              <a16:creationId xmlns:a16="http://schemas.microsoft.com/office/drawing/2014/main" xmlns="" id="{0313BAE2-9875-4DB0-85F4-E0339B2E005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2" name="ZoneTexte 4">
          <a:extLst>
            <a:ext uri="{FF2B5EF4-FFF2-40B4-BE49-F238E27FC236}">
              <a16:creationId xmlns:a16="http://schemas.microsoft.com/office/drawing/2014/main" xmlns="" id="{E79088FD-5D0F-4062-8C75-297B13AC8E98}"/>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3" name="Image 286">
          <a:extLst>
            <a:ext uri="{FF2B5EF4-FFF2-40B4-BE49-F238E27FC236}">
              <a16:creationId xmlns:a16="http://schemas.microsoft.com/office/drawing/2014/main" xmlns="" id="{2906D4D3-282C-494E-A4A4-F4037E191CE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4" name="ZoneTexte 4">
          <a:extLst>
            <a:ext uri="{FF2B5EF4-FFF2-40B4-BE49-F238E27FC236}">
              <a16:creationId xmlns:a16="http://schemas.microsoft.com/office/drawing/2014/main" xmlns="" id="{04C23914-8F3B-4196-87FC-C1F64BB1917B}"/>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5" name="Image 44" descr="Afficher l’image source">
          <a:extLst>
            <a:ext uri="{FF2B5EF4-FFF2-40B4-BE49-F238E27FC236}">
              <a16:creationId xmlns:a16="http://schemas.microsoft.com/office/drawing/2014/main" xmlns="" id="{CFAAD285-AAB0-4B4D-B338-50199E90D64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6" name="ZoneTexte 4">
          <a:extLst>
            <a:ext uri="{FF2B5EF4-FFF2-40B4-BE49-F238E27FC236}">
              <a16:creationId xmlns:a16="http://schemas.microsoft.com/office/drawing/2014/main" xmlns="" id="{5E3C86B8-4997-4E78-B01B-0D36134DD878}"/>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7" name="ZoneTexte 4">
          <a:extLst>
            <a:ext uri="{FF2B5EF4-FFF2-40B4-BE49-F238E27FC236}">
              <a16:creationId xmlns:a16="http://schemas.microsoft.com/office/drawing/2014/main" xmlns="" id="{35668889-BA91-4985-A7FC-8659032B4E6E}"/>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8" name="BIOE" descr="Logo AB Européen">
          <a:extLst>
            <a:ext uri="{FF2B5EF4-FFF2-40B4-BE49-F238E27FC236}">
              <a16:creationId xmlns:a16="http://schemas.microsoft.com/office/drawing/2014/main" xmlns="" id="{47EDC73A-7F80-4603-8FD3-CC67BAA729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49" name="Image 48">
          <a:extLst>
            <a:ext uri="{FF2B5EF4-FFF2-40B4-BE49-F238E27FC236}">
              <a16:creationId xmlns:a16="http://schemas.microsoft.com/office/drawing/2014/main" xmlns="" id="{1F574DD9-099B-404D-969A-B7D5E7759B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0" name="Image 49" descr="Afficher l’image source">
          <a:extLst>
            <a:ext uri="{FF2B5EF4-FFF2-40B4-BE49-F238E27FC236}">
              <a16:creationId xmlns:a16="http://schemas.microsoft.com/office/drawing/2014/main" xmlns="" id="{47F6937C-36EE-40E6-978D-63FC000F177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1" name="ZoneTexte 4">
          <a:extLst>
            <a:ext uri="{FF2B5EF4-FFF2-40B4-BE49-F238E27FC236}">
              <a16:creationId xmlns:a16="http://schemas.microsoft.com/office/drawing/2014/main" xmlns="" id="{7E140442-9181-4F81-BDBE-49967B8AA1DB}"/>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2" name="ZoneTexte 4">
          <a:extLst>
            <a:ext uri="{FF2B5EF4-FFF2-40B4-BE49-F238E27FC236}">
              <a16:creationId xmlns:a16="http://schemas.microsoft.com/office/drawing/2014/main" xmlns="" id="{3CCBE580-6B7F-4ECD-8DBF-4AE28516D9B9}"/>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3" name="ZoneTexte 4">
          <a:extLst>
            <a:ext uri="{FF2B5EF4-FFF2-40B4-BE49-F238E27FC236}">
              <a16:creationId xmlns:a16="http://schemas.microsoft.com/office/drawing/2014/main" xmlns="" id="{55B623B3-D761-4278-B451-F4A58CB031F8}"/>
            </a:ext>
          </a:extLst>
        </xdr:cNvPr>
        <xdr:cNvSpPr txBox="1"/>
      </xdr:nvSpPr>
      <xdr:spPr>
        <a:xfrm>
          <a:off x="1167670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4" name="ZoneTexte 4">
          <a:extLst>
            <a:ext uri="{FF2B5EF4-FFF2-40B4-BE49-F238E27FC236}">
              <a16:creationId xmlns:a16="http://schemas.microsoft.com/office/drawing/2014/main" xmlns="" id="{817A636B-A0D9-4072-840D-958B2D58CF66}"/>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5" name="Image 54" descr="Afficher l’image source">
          <a:extLst>
            <a:ext uri="{FF2B5EF4-FFF2-40B4-BE49-F238E27FC236}">
              <a16:creationId xmlns:a16="http://schemas.microsoft.com/office/drawing/2014/main" xmlns="" id="{331EB3CA-9ACB-4604-A317-98824AE25F6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6" name="ZoneTexte 4">
          <a:extLst>
            <a:ext uri="{FF2B5EF4-FFF2-40B4-BE49-F238E27FC236}">
              <a16:creationId xmlns:a16="http://schemas.microsoft.com/office/drawing/2014/main" xmlns="" id="{D560E4B2-DBD9-4529-9AC3-EF5C5C75EDD8}"/>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7" name="BIOE" descr="Logo AB Européen">
          <a:extLst>
            <a:ext uri="{FF2B5EF4-FFF2-40B4-BE49-F238E27FC236}">
              <a16:creationId xmlns:a16="http://schemas.microsoft.com/office/drawing/2014/main" xmlns="" id="{CE2C8633-8EF3-4168-9398-79F4CD1825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8" name="Image 57">
          <a:extLst>
            <a:ext uri="{FF2B5EF4-FFF2-40B4-BE49-F238E27FC236}">
              <a16:creationId xmlns:a16="http://schemas.microsoft.com/office/drawing/2014/main" xmlns="" id="{44C96FB4-31A3-40C5-AB31-0BCE904470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9" name="Image 58" descr="Afficher l’image source">
          <a:extLst>
            <a:ext uri="{FF2B5EF4-FFF2-40B4-BE49-F238E27FC236}">
              <a16:creationId xmlns:a16="http://schemas.microsoft.com/office/drawing/2014/main" xmlns="" id="{7E1527EB-4DD3-425A-A388-3FC8DE9EAA2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0" name="ZoneTexte 4">
          <a:extLst>
            <a:ext uri="{FF2B5EF4-FFF2-40B4-BE49-F238E27FC236}">
              <a16:creationId xmlns:a16="http://schemas.microsoft.com/office/drawing/2014/main" xmlns="" id="{C5974E0E-F86A-41A5-BF36-7A66C5BFDA42}"/>
            </a:ext>
          </a:extLst>
        </xdr:cNvPr>
        <xdr:cNvSpPr txBox="1"/>
      </xdr:nvSpPr>
      <xdr:spPr>
        <a:xfrm>
          <a:off x="855726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1" name="ZoneTexte 4">
          <a:extLst>
            <a:ext uri="{FF2B5EF4-FFF2-40B4-BE49-F238E27FC236}">
              <a16:creationId xmlns:a16="http://schemas.microsoft.com/office/drawing/2014/main" xmlns="" id="{4DED20FD-E390-4729-81F9-99F167EDC3EA}"/>
            </a:ext>
          </a:extLst>
        </xdr:cNvPr>
        <xdr:cNvSpPr txBox="1"/>
      </xdr:nvSpPr>
      <xdr:spPr>
        <a:xfrm>
          <a:off x="1490027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2" name="Image 15">
          <a:extLst>
            <a:ext uri="{FF2B5EF4-FFF2-40B4-BE49-F238E27FC236}">
              <a16:creationId xmlns:a16="http://schemas.microsoft.com/office/drawing/2014/main" xmlns="" id="{DF87866A-6175-4773-8A54-EF508D63D1B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3" name="ZoneTexte 4">
          <a:extLst>
            <a:ext uri="{FF2B5EF4-FFF2-40B4-BE49-F238E27FC236}">
              <a16:creationId xmlns:a16="http://schemas.microsoft.com/office/drawing/2014/main" xmlns="" id="{E50EA8F5-E08B-402F-A3E4-2EA0FAD240AD}"/>
            </a:ext>
          </a:extLst>
        </xdr:cNvPr>
        <xdr:cNvSpPr txBox="1"/>
      </xdr:nvSpPr>
      <xdr:spPr>
        <a:xfrm>
          <a:off x="1167670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4" name="Image 286">
          <a:extLst>
            <a:ext uri="{FF2B5EF4-FFF2-40B4-BE49-F238E27FC236}">
              <a16:creationId xmlns:a16="http://schemas.microsoft.com/office/drawing/2014/main" xmlns="" id="{33112CEA-2B8B-4A21-8E98-F90FBD92129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5" name="ZoneTexte 4">
          <a:extLst>
            <a:ext uri="{FF2B5EF4-FFF2-40B4-BE49-F238E27FC236}">
              <a16:creationId xmlns:a16="http://schemas.microsoft.com/office/drawing/2014/main" xmlns="" id="{4212B087-3DF9-4BCC-9D3F-BD234296F298}"/>
            </a:ext>
          </a:extLst>
        </xdr:cNvPr>
        <xdr:cNvSpPr txBox="1"/>
      </xdr:nvSpPr>
      <xdr:spPr>
        <a:xfrm>
          <a:off x="1158144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6" name="Image 65" descr="Afficher l’image source">
          <a:extLst>
            <a:ext uri="{FF2B5EF4-FFF2-40B4-BE49-F238E27FC236}">
              <a16:creationId xmlns:a16="http://schemas.microsoft.com/office/drawing/2014/main" xmlns="" id="{29D55B5C-47CC-4867-B18D-BBEC4A35B32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7" name="ZoneTexte 4">
          <a:extLst>
            <a:ext uri="{FF2B5EF4-FFF2-40B4-BE49-F238E27FC236}">
              <a16:creationId xmlns:a16="http://schemas.microsoft.com/office/drawing/2014/main" xmlns="" id="{56602D8D-FAFA-40F1-BE56-8365488DC13B}"/>
            </a:ext>
          </a:extLst>
        </xdr:cNvPr>
        <xdr:cNvSpPr txBox="1"/>
      </xdr:nvSpPr>
      <xdr:spPr>
        <a:xfrm>
          <a:off x="1493996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8" name="ZoneTexte 4">
          <a:extLst>
            <a:ext uri="{FF2B5EF4-FFF2-40B4-BE49-F238E27FC236}">
              <a16:creationId xmlns:a16="http://schemas.microsoft.com/office/drawing/2014/main" xmlns="" id="{F9BD906C-ED16-4D3B-8CA3-C05A7CF17661}"/>
            </a:ext>
          </a:extLst>
        </xdr:cNvPr>
        <xdr:cNvSpPr txBox="1"/>
      </xdr:nvSpPr>
      <xdr:spPr>
        <a:xfrm>
          <a:off x="836677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9" name="BIOE" descr="Logo AB Européen">
          <a:extLst>
            <a:ext uri="{FF2B5EF4-FFF2-40B4-BE49-F238E27FC236}">
              <a16:creationId xmlns:a16="http://schemas.microsoft.com/office/drawing/2014/main" xmlns="" id="{23FAEC8C-7595-441E-BE08-3384C95B6D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0" name="Image 69">
          <a:extLst>
            <a:ext uri="{FF2B5EF4-FFF2-40B4-BE49-F238E27FC236}">
              <a16:creationId xmlns:a16="http://schemas.microsoft.com/office/drawing/2014/main" xmlns="" id="{B03471B9-657C-4161-84AC-42B466AB2D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1" name="Image 70" descr="Afficher l’image source">
          <a:extLst>
            <a:ext uri="{FF2B5EF4-FFF2-40B4-BE49-F238E27FC236}">
              <a16:creationId xmlns:a16="http://schemas.microsoft.com/office/drawing/2014/main" xmlns="" id="{1E2F3AA1-474E-4B90-BB41-5D18475F6E9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2" name="ZoneTexte 4">
          <a:extLst>
            <a:ext uri="{FF2B5EF4-FFF2-40B4-BE49-F238E27FC236}">
              <a16:creationId xmlns:a16="http://schemas.microsoft.com/office/drawing/2014/main" xmlns="" id="{A4EDEA5D-67D4-4647-ADC5-692C5AEE5402}"/>
            </a:ext>
          </a:extLst>
        </xdr:cNvPr>
        <xdr:cNvSpPr txBox="1"/>
      </xdr:nvSpPr>
      <xdr:spPr>
        <a:xfrm>
          <a:off x="855726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3" name="ZoneTexte 4">
          <a:extLst>
            <a:ext uri="{FF2B5EF4-FFF2-40B4-BE49-F238E27FC236}">
              <a16:creationId xmlns:a16="http://schemas.microsoft.com/office/drawing/2014/main" xmlns="" id="{C1E04F24-AC3A-4674-947E-BBE2FA52C194}"/>
            </a:ext>
          </a:extLst>
        </xdr:cNvPr>
        <xdr:cNvSpPr txBox="1"/>
      </xdr:nvSpPr>
      <xdr:spPr>
        <a:xfrm>
          <a:off x="1490027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4" name="Image 15">
          <a:extLst>
            <a:ext uri="{FF2B5EF4-FFF2-40B4-BE49-F238E27FC236}">
              <a16:creationId xmlns:a16="http://schemas.microsoft.com/office/drawing/2014/main" xmlns="" id="{85A3C2F5-9D27-44BB-B6BF-B4FA59A1B1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5" name="ZoneTexte 4">
          <a:extLst>
            <a:ext uri="{FF2B5EF4-FFF2-40B4-BE49-F238E27FC236}">
              <a16:creationId xmlns:a16="http://schemas.microsoft.com/office/drawing/2014/main" xmlns="" id="{A31AB515-848A-43AE-B745-CBBB41F8E05E}"/>
            </a:ext>
          </a:extLst>
        </xdr:cNvPr>
        <xdr:cNvSpPr txBox="1"/>
      </xdr:nvSpPr>
      <xdr:spPr>
        <a:xfrm>
          <a:off x="1167670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6" name="Image 286">
          <a:extLst>
            <a:ext uri="{FF2B5EF4-FFF2-40B4-BE49-F238E27FC236}">
              <a16:creationId xmlns:a16="http://schemas.microsoft.com/office/drawing/2014/main" xmlns="" id="{9E3B5782-E3E5-49B1-A202-354607117B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7" name="ZoneTexte 4">
          <a:extLst>
            <a:ext uri="{FF2B5EF4-FFF2-40B4-BE49-F238E27FC236}">
              <a16:creationId xmlns:a16="http://schemas.microsoft.com/office/drawing/2014/main" xmlns="" id="{FFC032D2-CA6F-42F4-8838-E8F44F5336A6}"/>
            </a:ext>
          </a:extLst>
        </xdr:cNvPr>
        <xdr:cNvSpPr txBox="1"/>
      </xdr:nvSpPr>
      <xdr:spPr>
        <a:xfrm>
          <a:off x="1158144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8" name="Image 77" descr="Afficher l’image source">
          <a:extLst>
            <a:ext uri="{FF2B5EF4-FFF2-40B4-BE49-F238E27FC236}">
              <a16:creationId xmlns:a16="http://schemas.microsoft.com/office/drawing/2014/main" xmlns="" id="{90BD1C87-53BA-41A3-ACEC-2E046B3DD94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9" name="ZoneTexte 4">
          <a:extLst>
            <a:ext uri="{FF2B5EF4-FFF2-40B4-BE49-F238E27FC236}">
              <a16:creationId xmlns:a16="http://schemas.microsoft.com/office/drawing/2014/main" xmlns="" id="{BB64CF3F-889A-42E3-9957-A48EFD9BBC69}"/>
            </a:ext>
          </a:extLst>
        </xdr:cNvPr>
        <xdr:cNvSpPr txBox="1"/>
      </xdr:nvSpPr>
      <xdr:spPr>
        <a:xfrm>
          <a:off x="1493996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0" name="ZoneTexte 4">
          <a:extLst>
            <a:ext uri="{FF2B5EF4-FFF2-40B4-BE49-F238E27FC236}">
              <a16:creationId xmlns:a16="http://schemas.microsoft.com/office/drawing/2014/main" xmlns="" id="{3E036AF4-E7C7-48B1-8821-DAC67CC9524E}"/>
            </a:ext>
          </a:extLst>
        </xdr:cNvPr>
        <xdr:cNvSpPr txBox="1"/>
      </xdr:nvSpPr>
      <xdr:spPr>
        <a:xfrm>
          <a:off x="836677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1" name="BIOE" descr="Logo AB Européen">
          <a:extLst>
            <a:ext uri="{FF2B5EF4-FFF2-40B4-BE49-F238E27FC236}">
              <a16:creationId xmlns:a16="http://schemas.microsoft.com/office/drawing/2014/main" xmlns="" id="{D310E861-6432-4530-915B-8D0F1E1AF4E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2" name="Image 81">
          <a:extLst>
            <a:ext uri="{FF2B5EF4-FFF2-40B4-BE49-F238E27FC236}">
              <a16:creationId xmlns:a16="http://schemas.microsoft.com/office/drawing/2014/main" xmlns="" id="{93825D4B-D1EC-4791-ACAD-50E43C7CE2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3" name="Image 82" descr="Afficher l’image source">
          <a:extLst>
            <a:ext uri="{FF2B5EF4-FFF2-40B4-BE49-F238E27FC236}">
              <a16:creationId xmlns:a16="http://schemas.microsoft.com/office/drawing/2014/main" xmlns="" id="{6FBBF719-B672-4B7A-AFA5-F882FEB808C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4" name="ZoneTexte 4">
          <a:extLst>
            <a:ext uri="{FF2B5EF4-FFF2-40B4-BE49-F238E27FC236}">
              <a16:creationId xmlns:a16="http://schemas.microsoft.com/office/drawing/2014/main" xmlns="" id="{D5A5A62E-586C-4636-A862-A665482A8377}"/>
            </a:ext>
          </a:extLst>
        </xdr:cNvPr>
        <xdr:cNvSpPr txBox="1"/>
      </xdr:nvSpPr>
      <xdr:spPr>
        <a:xfrm>
          <a:off x="855726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5" name="ZoneTexte 4">
          <a:extLst>
            <a:ext uri="{FF2B5EF4-FFF2-40B4-BE49-F238E27FC236}">
              <a16:creationId xmlns:a16="http://schemas.microsoft.com/office/drawing/2014/main" xmlns="" id="{36CDF9B8-F749-4B77-808D-1E8642CDC7BD}"/>
            </a:ext>
          </a:extLst>
        </xdr:cNvPr>
        <xdr:cNvSpPr txBox="1"/>
      </xdr:nvSpPr>
      <xdr:spPr>
        <a:xfrm>
          <a:off x="1490027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6" name="Image 15">
          <a:extLst>
            <a:ext uri="{FF2B5EF4-FFF2-40B4-BE49-F238E27FC236}">
              <a16:creationId xmlns:a16="http://schemas.microsoft.com/office/drawing/2014/main" xmlns="" id="{4D60C148-A0EC-44B9-98F4-F5320D84B95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7" name="ZoneTexte 4">
          <a:extLst>
            <a:ext uri="{FF2B5EF4-FFF2-40B4-BE49-F238E27FC236}">
              <a16:creationId xmlns:a16="http://schemas.microsoft.com/office/drawing/2014/main" xmlns="" id="{3D9D51FF-4A8D-48CB-B372-6A535AA64DC1}"/>
            </a:ext>
          </a:extLst>
        </xdr:cNvPr>
        <xdr:cNvSpPr txBox="1"/>
      </xdr:nvSpPr>
      <xdr:spPr>
        <a:xfrm>
          <a:off x="1167670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8" name="Image 286">
          <a:extLst>
            <a:ext uri="{FF2B5EF4-FFF2-40B4-BE49-F238E27FC236}">
              <a16:creationId xmlns:a16="http://schemas.microsoft.com/office/drawing/2014/main" xmlns="" id="{73F36B47-05A7-4DFB-AA6D-E989642B96D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9" name="ZoneTexte 4">
          <a:extLst>
            <a:ext uri="{FF2B5EF4-FFF2-40B4-BE49-F238E27FC236}">
              <a16:creationId xmlns:a16="http://schemas.microsoft.com/office/drawing/2014/main" xmlns="" id="{8F27431B-408A-4D46-8C77-ECCA8D47E394}"/>
            </a:ext>
          </a:extLst>
        </xdr:cNvPr>
        <xdr:cNvSpPr txBox="1"/>
      </xdr:nvSpPr>
      <xdr:spPr>
        <a:xfrm>
          <a:off x="1158144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0" name="Image 89" descr="Afficher l’image source">
          <a:extLst>
            <a:ext uri="{FF2B5EF4-FFF2-40B4-BE49-F238E27FC236}">
              <a16:creationId xmlns:a16="http://schemas.microsoft.com/office/drawing/2014/main" xmlns="" id="{ACA19844-7240-421F-993F-9E124EAD173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1" name="ZoneTexte 4">
          <a:extLst>
            <a:ext uri="{FF2B5EF4-FFF2-40B4-BE49-F238E27FC236}">
              <a16:creationId xmlns:a16="http://schemas.microsoft.com/office/drawing/2014/main" xmlns="" id="{3A1413B2-2F42-47C1-B727-99753DBC8682}"/>
            </a:ext>
          </a:extLst>
        </xdr:cNvPr>
        <xdr:cNvSpPr txBox="1"/>
      </xdr:nvSpPr>
      <xdr:spPr>
        <a:xfrm>
          <a:off x="1493996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2" name="ZoneTexte 4">
          <a:extLst>
            <a:ext uri="{FF2B5EF4-FFF2-40B4-BE49-F238E27FC236}">
              <a16:creationId xmlns:a16="http://schemas.microsoft.com/office/drawing/2014/main" xmlns="" id="{CAD6A1F0-E8AA-4FD4-B21A-AB8A97DA264F}"/>
            </a:ext>
          </a:extLst>
        </xdr:cNvPr>
        <xdr:cNvSpPr txBox="1"/>
      </xdr:nvSpPr>
      <xdr:spPr>
        <a:xfrm>
          <a:off x="836677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3" name="BIOE" descr="Logo AB Européen">
          <a:extLst>
            <a:ext uri="{FF2B5EF4-FFF2-40B4-BE49-F238E27FC236}">
              <a16:creationId xmlns:a16="http://schemas.microsoft.com/office/drawing/2014/main" xmlns="" id="{3A1C49FE-F816-40A3-A0AD-E5D31B2132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4" name="Image 93">
          <a:extLst>
            <a:ext uri="{FF2B5EF4-FFF2-40B4-BE49-F238E27FC236}">
              <a16:creationId xmlns:a16="http://schemas.microsoft.com/office/drawing/2014/main" xmlns="" id="{3B278E51-EEAE-491E-81E2-1F8F8BE96B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5" name="Image 94" descr="Afficher l’image source">
          <a:extLst>
            <a:ext uri="{FF2B5EF4-FFF2-40B4-BE49-F238E27FC236}">
              <a16:creationId xmlns:a16="http://schemas.microsoft.com/office/drawing/2014/main" xmlns="" id="{270255B4-C7A5-4E52-8479-2B77CA2D429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6" name="ZoneTexte 4">
          <a:extLst>
            <a:ext uri="{FF2B5EF4-FFF2-40B4-BE49-F238E27FC236}">
              <a16:creationId xmlns:a16="http://schemas.microsoft.com/office/drawing/2014/main" xmlns="" id="{5C62E358-7E8E-43D9-803C-EE7E8A154482}"/>
            </a:ext>
          </a:extLst>
        </xdr:cNvPr>
        <xdr:cNvSpPr txBox="1"/>
      </xdr:nvSpPr>
      <xdr:spPr>
        <a:xfrm>
          <a:off x="855726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7" name="ZoneTexte 4">
          <a:extLst>
            <a:ext uri="{FF2B5EF4-FFF2-40B4-BE49-F238E27FC236}">
              <a16:creationId xmlns:a16="http://schemas.microsoft.com/office/drawing/2014/main" xmlns="" id="{30B0B5D6-81BB-4DBD-858C-E9A6C5A65C6C}"/>
            </a:ext>
          </a:extLst>
        </xdr:cNvPr>
        <xdr:cNvSpPr txBox="1"/>
      </xdr:nvSpPr>
      <xdr:spPr>
        <a:xfrm>
          <a:off x="1490027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8" name="Image 15">
          <a:extLst>
            <a:ext uri="{FF2B5EF4-FFF2-40B4-BE49-F238E27FC236}">
              <a16:creationId xmlns:a16="http://schemas.microsoft.com/office/drawing/2014/main" xmlns="" id="{2F261F08-483F-4A97-97CD-462A4AF929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9" name="ZoneTexte 4">
          <a:extLst>
            <a:ext uri="{FF2B5EF4-FFF2-40B4-BE49-F238E27FC236}">
              <a16:creationId xmlns:a16="http://schemas.microsoft.com/office/drawing/2014/main" xmlns="" id="{EED45240-170B-4C10-B2CE-11FDA55A564D}"/>
            </a:ext>
          </a:extLst>
        </xdr:cNvPr>
        <xdr:cNvSpPr txBox="1"/>
      </xdr:nvSpPr>
      <xdr:spPr>
        <a:xfrm>
          <a:off x="1167670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0" name="Image 286">
          <a:extLst>
            <a:ext uri="{FF2B5EF4-FFF2-40B4-BE49-F238E27FC236}">
              <a16:creationId xmlns:a16="http://schemas.microsoft.com/office/drawing/2014/main" xmlns="" id="{2853553C-84EB-401B-A404-4E2098EC019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1" name="ZoneTexte 4">
          <a:extLst>
            <a:ext uri="{FF2B5EF4-FFF2-40B4-BE49-F238E27FC236}">
              <a16:creationId xmlns:a16="http://schemas.microsoft.com/office/drawing/2014/main" xmlns="" id="{29D422C7-B4F8-41CD-9F7F-F9F2D5B3BEF7}"/>
            </a:ext>
          </a:extLst>
        </xdr:cNvPr>
        <xdr:cNvSpPr txBox="1"/>
      </xdr:nvSpPr>
      <xdr:spPr>
        <a:xfrm>
          <a:off x="1158144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2" name="Image 101" descr="Afficher l’image source">
          <a:extLst>
            <a:ext uri="{FF2B5EF4-FFF2-40B4-BE49-F238E27FC236}">
              <a16:creationId xmlns:a16="http://schemas.microsoft.com/office/drawing/2014/main" xmlns="" id="{549E9A0A-C488-4336-A5FE-5890E20685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3" name="ZoneTexte 4">
          <a:extLst>
            <a:ext uri="{FF2B5EF4-FFF2-40B4-BE49-F238E27FC236}">
              <a16:creationId xmlns:a16="http://schemas.microsoft.com/office/drawing/2014/main" xmlns="" id="{E0D816EF-D602-4EDD-BDC2-FFA2F6E94206}"/>
            </a:ext>
          </a:extLst>
        </xdr:cNvPr>
        <xdr:cNvSpPr txBox="1"/>
      </xdr:nvSpPr>
      <xdr:spPr>
        <a:xfrm>
          <a:off x="1493996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4" name="ZoneTexte 4">
          <a:extLst>
            <a:ext uri="{FF2B5EF4-FFF2-40B4-BE49-F238E27FC236}">
              <a16:creationId xmlns:a16="http://schemas.microsoft.com/office/drawing/2014/main" xmlns="" id="{8BA9062D-A0AB-47B5-A15C-FF67BDEDB4EC}"/>
            </a:ext>
          </a:extLst>
        </xdr:cNvPr>
        <xdr:cNvSpPr txBox="1"/>
      </xdr:nvSpPr>
      <xdr:spPr>
        <a:xfrm>
          <a:off x="836677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5" name="ZoneTexte 4">
          <a:extLst>
            <a:ext uri="{FF2B5EF4-FFF2-40B4-BE49-F238E27FC236}">
              <a16:creationId xmlns:a16="http://schemas.microsoft.com/office/drawing/2014/main" xmlns="" id="{9E2C857C-AD0B-4379-B266-F77151D33354}"/>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6" name="ZoneTexte 4">
          <a:extLst>
            <a:ext uri="{FF2B5EF4-FFF2-40B4-BE49-F238E27FC236}">
              <a16:creationId xmlns:a16="http://schemas.microsoft.com/office/drawing/2014/main" xmlns="" id="{8E6E55F4-CED2-47BD-9E6A-6D9EA6C88E42}"/>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7" name="ZoneTexte 4">
          <a:extLst>
            <a:ext uri="{FF2B5EF4-FFF2-40B4-BE49-F238E27FC236}">
              <a16:creationId xmlns:a16="http://schemas.microsoft.com/office/drawing/2014/main" xmlns="" id="{6EC75C88-9BFC-4A15-930F-D925534DA639}"/>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8" name="ZoneTexte 4">
          <a:extLst>
            <a:ext uri="{FF2B5EF4-FFF2-40B4-BE49-F238E27FC236}">
              <a16:creationId xmlns:a16="http://schemas.microsoft.com/office/drawing/2014/main" xmlns="" id="{8B241D70-2584-4E9F-92FB-FCCA245A76F5}"/>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09" name="ZoneTexte 4">
          <a:extLst>
            <a:ext uri="{FF2B5EF4-FFF2-40B4-BE49-F238E27FC236}">
              <a16:creationId xmlns:a16="http://schemas.microsoft.com/office/drawing/2014/main" xmlns="" id="{208B1AD8-864A-4E03-AC8D-339B6553D5F7}"/>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0" name="ZoneTexte 4">
          <a:extLst>
            <a:ext uri="{FF2B5EF4-FFF2-40B4-BE49-F238E27FC236}">
              <a16:creationId xmlns:a16="http://schemas.microsoft.com/office/drawing/2014/main" xmlns="" id="{C31F5C9C-6B53-48E0-8660-6197969E5938}"/>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1" name="ZoneTexte 4">
          <a:extLst>
            <a:ext uri="{FF2B5EF4-FFF2-40B4-BE49-F238E27FC236}">
              <a16:creationId xmlns:a16="http://schemas.microsoft.com/office/drawing/2014/main" xmlns="" id="{F5E2D53F-67FA-4C6C-9ABD-705D5F636011}"/>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2" name="ZoneTexte 4">
          <a:extLst>
            <a:ext uri="{FF2B5EF4-FFF2-40B4-BE49-F238E27FC236}">
              <a16:creationId xmlns:a16="http://schemas.microsoft.com/office/drawing/2014/main" xmlns="" id="{279FB635-2AC5-4748-BAA8-EFD76E0D15EB}"/>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3" name="ZoneTexte 4">
          <a:extLst>
            <a:ext uri="{FF2B5EF4-FFF2-40B4-BE49-F238E27FC236}">
              <a16:creationId xmlns:a16="http://schemas.microsoft.com/office/drawing/2014/main" xmlns="" id="{ACA2BB09-DD0B-4603-86FB-061D0BEBBEF9}"/>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4" name="ZoneTexte 4">
          <a:extLst>
            <a:ext uri="{FF2B5EF4-FFF2-40B4-BE49-F238E27FC236}">
              <a16:creationId xmlns:a16="http://schemas.microsoft.com/office/drawing/2014/main" xmlns="" id="{19EC851E-5196-431A-89A2-A1B8B76D7F30}"/>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5" name="ZoneTexte 4">
          <a:extLst>
            <a:ext uri="{FF2B5EF4-FFF2-40B4-BE49-F238E27FC236}">
              <a16:creationId xmlns:a16="http://schemas.microsoft.com/office/drawing/2014/main" xmlns="" id="{34F6C11F-0793-4600-AEF5-3725685B4735}"/>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6" name="ZoneTexte 4">
          <a:extLst>
            <a:ext uri="{FF2B5EF4-FFF2-40B4-BE49-F238E27FC236}">
              <a16:creationId xmlns:a16="http://schemas.microsoft.com/office/drawing/2014/main" xmlns="" id="{F2F14967-2D9A-4D4E-9DD3-5C59DFD44A64}"/>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7" name="Image 16">
          <a:extLst>
            <a:ext uri="{FF2B5EF4-FFF2-40B4-BE49-F238E27FC236}">
              <a16:creationId xmlns:a16="http://schemas.microsoft.com/office/drawing/2014/main" xmlns="" id="{05BF0784-55EB-48BE-B947-E22C6544115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8" name="Image 117">
          <a:extLst>
            <a:ext uri="{FF2B5EF4-FFF2-40B4-BE49-F238E27FC236}">
              <a16:creationId xmlns:a16="http://schemas.microsoft.com/office/drawing/2014/main" xmlns="" id="{B0F53B43-8AC7-45FD-BB2B-C0424D46D66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19" name="Image 118" descr="Afficher l’image source">
          <a:extLst>
            <a:ext uri="{FF2B5EF4-FFF2-40B4-BE49-F238E27FC236}">
              <a16:creationId xmlns:a16="http://schemas.microsoft.com/office/drawing/2014/main" xmlns="" id="{24F77C31-B33E-4BEF-8B30-6F725BB78CF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0" name="Image 16">
          <a:extLst>
            <a:ext uri="{FF2B5EF4-FFF2-40B4-BE49-F238E27FC236}">
              <a16:creationId xmlns:a16="http://schemas.microsoft.com/office/drawing/2014/main" xmlns="" id="{E2C301C1-B4B5-490C-BB6A-0748BDFBFB1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1" name="Image 120">
          <a:extLst>
            <a:ext uri="{FF2B5EF4-FFF2-40B4-BE49-F238E27FC236}">
              <a16:creationId xmlns:a16="http://schemas.microsoft.com/office/drawing/2014/main" xmlns="" id="{BE0775BC-63DD-4E16-944C-C1F6ACEF77F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2" name="Image 121" descr="Afficher l’image source">
          <a:extLst>
            <a:ext uri="{FF2B5EF4-FFF2-40B4-BE49-F238E27FC236}">
              <a16:creationId xmlns:a16="http://schemas.microsoft.com/office/drawing/2014/main" xmlns="" id="{8B1D0E90-CAFC-430E-B1E4-7FA73963F30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3" name="Image 16">
          <a:extLst>
            <a:ext uri="{FF2B5EF4-FFF2-40B4-BE49-F238E27FC236}">
              <a16:creationId xmlns:a16="http://schemas.microsoft.com/office/drawing/2014/main" xmlns="" id="{E6BF4427-2B4D-4C73-B92E-17F27E5F745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4" name="Image 123">
          <a:extLst>
            <a:ext uri="{FF2B5EF4-FFF2-40B4-BE49-F238E27FC236}">
              <a16:creationId xmlns:a16="http://schemas.microsoft.com/office/drawing/2014/main" xmlns="" id="{E49E0598-698A-4FE9-B511-60C71DBF9E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5" name="Image 124" descr="Afficher l’image source">
          <a:extLst>
            <a:ext uri="{FF2B5EF4-FFF2-40B4-BE49-F238E27FC236}">
              <a16:creationId xmlns:a16="http://schemas.microsoft.com/office/drawing/2014/main" xmlns="" id="{90434E27-E329-491F-9BB1-3C00AEEE769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6" name="Image 16">
          <a:extLst>
            <a:ext uri="{FF2B5EF4-FFF2-40B4-BE49-F238E27FC236}">
              <a16:creationId xmlns:a16="http://schemas.microsoft.com/office/drawing/2014/main" xmlns="" id="{BA2DCB3C-E657-42E1-A2F0-FD774A877E6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7" name="Image 126">
          <a:extLst>
            <a:ext uri="{FF2B5EF4-FFF2-40B4-BE49-F238E27FC236}">
              <a16:creationId xmlns:a16="http://schemas.microsoft.com/office/drawing/2014/main" xmlns="" id="{FFF7D51D-981F-478D-AD35-99315E48F2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8" name="Image 127" descr="Afficher l’image source">
          <a:extLst>
            <a:ext uri="{FF2B5EF4-FFF2-40B4-BE49-F238E27FC236}">
              <a16:creationId xmlns:a16="http://schemas.microsoft.com/office/drawing/2014/main" xmlns="" id="{32E70EA0-3158-4BAD-92D3-93DCFBACF71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29" name="Image 16">
          <a:extLst>
            <a:ext uri="{FF2B5EF4-FFF2-40B4-BE49-F238E27FC236}">
              <a16:creationId xmlns:a16="http://schemas.microsoft.com/office/drawing/2014/main" xmlns="" id="{940DF65E-65E0-4E1D-832F-C7B3DDA66A1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0" name="Image 129">
          <a:extLst>
            <a:ext uri="{FF2B5EF4-FFF2-40B4-BE49-F238E27FC236}">
              <a16:creationId xmlns:a16="http://schemas.microsoft.com/office/drawing/2014/main" xmlns="" id="{EECDA7A4-CBAD-4AE5-B26D-8D09C75502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1" name="Image 130" descr="Afficher l’image source">
          <a:extLst>
            <a:ext uri="{FF2B5EF4-FFF2-40B4-BE49-F238E27FC236}">
              <a16:creationId xmlns:a16="http://schemas.microsoft.com/office/drawing/2014/main" xmlns="" id="{60FBFC19-F921-48A4-AA2D-659C18BE150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2" name="Image 16">
          <a:extLst>
            <a:ext uri="{FF2B5EF4-FFF2-40B4-BE49-F238E27FC236}">
              <a16:creationId xmlns:a16="http://schemas.microsoft.com/office/drawing/2014/main" xmlns="" id="{6A7CF173-FFDA-46E9-9FC3-1AD47B12A2D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3" name="Image 132">
          <a:extLst>
            <a:ext uri="{FF2B5EF4-FFF2-40B4-BE49-F238E27FC236}">
              <a16:creationId xmlns:a16="http://schemas.microsoft.com/office/drawing/2014/main" xmlns="" id="{7C664C41-F81C-4C32-9483-3B3D9D8A76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4" name="Image 133">
          <a:extLst>
            <a:ext uri="{FF2B5EF4-FFF2-40B4-BE49-F238E27FC236}">
              <a16:creationId xmlns:a16="http://schemas.microsoft.com/office/drawing/2014/main" xmlns="" id="{585BC982-D6DD-4C5A-87FD-9EF58F46E8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018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5" name="Image 134">
          <a:extLst>
            <a:ext uri="{FF2B5EF4-FFF2-40B4-BE49-F238E27FC236}">
              <a16:creationId xmlns:a16="http://schemas.microsoft.com/office/drawing/2014/main" xmlns="" id="{7B84789B-9C32-4487-8CBB-1A2B26C61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1595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6" name="Image 135">
          <a:extLst>
            <a:ext uri="{FF2B5EF4-FFF2-40B4-BE49-F238E27FC236}">
              <a16:creationId xmlns:a16="http://schemas.microsoft.com/office/drawing/2014/main" xmlns="" id="{BB1EA665-DBEA-4C88-8C99-E3BA4BB6B6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36833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7" name="Image 15">
          <a:extLst>
            <a:ext uri="{FF2B5EF4-FFF2-40B4-BE49-F238E27FC236}">
              <a16:creationId xmlns:a16="http://schemas.microsoft.com/office/drawing/2014/main" xmlns="" id="{BDEAC164-54FE-4EE8-9B3F-0817FF1BD85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8" name="Image 137" descr="Afficher l’image source">
          <a:extLst>
            <a:ext uri="{FF2B5EF4-FFF2-40B4-BE49-F238E27FC236}">
              <a16:creationId xmlns:a16="http://schemas.microsoft.com/office/drawing/2014/main" xmlns="" id="{69E1658E-E179-4BCA-82CE-587C05FA7B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9" name="Image 16">
          <a:extLst>
            <a:ext uri="{FF2B5EF4-FFF2-40B4-BE49-F238E27FC236}">
              <a16:creationId xmlns:a16="http://schemas.microsoft.com/office/drawing/2014/main" xmlns="" id="{CC3D6AE7-C831-45E7-93B3-BA3C8D0E329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0" name="Image 139" descr="Afficher l’image source">
          <a:extLst>
            <a:ext uri="{FF2B5EF4-FFF2-40B4-BE49-F238E27FC236}">
              <a16:creationId xmlns:a16="http://schemas.microsoft.com/office/drawing/2014/main" xmlns="" id="{943E3FB6-5B7D-453F-BD85-F12D7F1554F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1" name="Image 16">
          <a:extLst>
            <a:ext uri="{FF2B5EF4-FFF2-40B4-BE49-F238E27FC236}">
              <a16:creationId xmlns:a16="http://schemas.microsoft.com/office/drawing/2014/main" xmlns="" id="{53D5D221-E127-4B33-9390-7E6131C9091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2" name="Image 141" descr="Afficher l’image source">
          <a:extLst>
            <a:ext uri="{FF2B5EF4-FFF2-40B4-BE49-F238E27FC236}">
              <a16:creationId xmlns:a16="http://schemas.microsoft.com/office/drawing/2014/main" xmlns="" id="{B7974876-2BD6-4457-BDDF-688FB8CCA3D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3" name="Image 16">
          <a:extLst>
            <a:ext uri="{FF2B5EF4-FFF2-40B4-BE49-F238E27FC236}">
              <a16:creationId xmlns:a16="http://schemas.microsoft.com/office/drawing/2014/main" xmlns="" id="{D9122EC1-FA2E-470E-A446-EE2C4D0E0E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4" name="Image 15">
          <a:extLst>
            <a:ext uri="{FF2B5EF4-FFF2-40B4-BE49-F238E27FC236}">
              <a16:creationId xmlns:a16="http://schemas.microsoft.com/office/drawing/2014/main" xmlns="" id="{586365D6-AFBF-4CE7-9116-FE101EA537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5" name="Image 144" descr="Afficher l’image source">
          <a:extLst>
            <a:ext uri="{FF2B5EF4-FFF2-40B4-BE49-F238E27FC236}">
              <a16:creationId xmlns:a16="http://schemas.microsoft.com/office/drawing/2014/main" xmlns="" id="{584ECCFA-EAA0-4CF7-9E4D-62CE0E0974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6" name="Image 16">
          <a:extLst>
            <a:ext uri="{FF2B5EF4-FFF2-40B4-BE49-F238E27FC236}">
              <a16:creationId xmlns:a16="http://schemas.microsoft.com/office/drawing/2014/main" xmlns="" id="{62AE9E89-C1C7-49E5-B483-8A435A398C8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7" name="Image 15">
          <a:extLst>
            <a:ext uri="{FF2B5EF4-FFF2-40B4-BE49-F238E27FC236}">
              <a16:creationId xmlns:a16="http://schemas.microsoft.com/office/drawing/2014/main" xmlns="" id="{9C1548A1-C5C4-499F-A36B-777DEC4D19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8" name="Image 147" descr="Afficher l’image source">
          <a:extLst>
            <a:ext uri="{FF2B5EF4-FFF2-40B4-BE49-F238E27FC236}">
              <a16:creationId xmlns:a16="http://schemas.microsoft.com/office/drawing/2014/main" xmlns="" id="{F104D81D-9ACA-4F04-889C-8B3599FE9CC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9" name="Image 16">
          <a:extLst>
            <a:ext uri="{FF2B5EF4-FFF2-40B4-BE49-F238E27FC236}">
              <a16:creationId xmlns:a16="http://schemas.microsoft.com/office/drawing/2014/main" xmlns="" id="{437DAADD-7A6F-4347-AC1A-11CF463A4E2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0" name="Image 149">
          <a:extLst>
            <a:ext uri="{FF2B5EF4-FFF2-40B4-BE49-F238E27FC236}">
              <a16:creationId xmlns:a16="http://schemas.microsoft.com/office/drawing/2014/main" xmlns="" id="{6A3002BB-B536-4ABB-8D97-7D5CDFDF58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1" name="Image 15">
          <a:extLst>
            <a:ext uri="{FF2B5EF4-FFF2-40B4-BE49-F238E27FC236}">
              <a16:creationId xmlns:a16="http://schemas.microsoft.com/office/drawing/2014/main" xmlns="" id="{68B8A446-BA45-46A7-A40D-E1192781B87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2" name="Image 151" descr="Afficher l’image source">
          <a:extLst>
            <a:ext uri="{FF2B5EF4-FFF2-40B4-BE49-F238E27FC236}">
              <a16:creationId xmlns:a16="http://schemas.microsoft.com/office/drawing/2014/main" xmlns="" id="{1B91E3CB-4C84-481B-AA33-08B3FEAD4A3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3" name="Image 16">
          <a:extLst>
            <a:ext uri="{FF2B5EF4-FFF2-40B4-BE49-F238E27FC236}">
              <a16:creationId xmlns:a16="http://schemas.microsoft.com/office/drawing/2014/main" xmlns="" id="{447DB0B6-4B24-4408-A569-B509D9F79BA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4" name="Image 15">
          <a:extLst>
            <a:ext uri="{FF2B5EF4-FFF2-40B4-BE49-F238E27FC236}">
              <a16:creationId xmlns:a16="http://schemas.microsoft.com/office/drawing/2014/main" xmlns="" id="{156B88A1-159C-444F-BC6A-68B4FF9D86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5" name="Image 154" descr="Afficher l’image source">
          <a:extLst>
            <a:ext uri="{FF2B5EF4-FFF2-40B4-BE49-F238E27FC236}">
              <a16:creationId xmlns:a16="http://schemas.microsoft.com/office/drawing/2014/main" xmlns="" id="{83CFE237-D9F5-4C8D-968F-3A06F1EF46D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6" name="Image 16">
          <a:extLst>
            <a:ext uri="{FF2B5EF4-FFF2-40B4-BE49-F238E27FC236}">
              <a16:creationId xmlns:a16="http://schemas.microsoft.com/office/drawing/2014/main" xmlns="" id="{9DC6D582-A514-4BA3-8B43-0D1CCCD3CBD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7" name="Image 15">
          <a:extLst>
            <a:ext uri="{FF2B5EF4-FFF2-40B4-BE49-F238E27FC236}">
              <a16:creationId xmlns:a16="http://schemas.microsoft.com/office/drawing/2014/main" xmlns="" id="{7A48FC5D-71FF-4267-AFEA-E8A2895F17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8" name="Image 157" descr="Afficher l’image source">
          <a:extLst>
            <a:ext uri="{FF2B5EF4-FFF2-40B4-BE49-F238E27FC236}">
              <a16:creationId xmlns:a16="http://schemas.microsoft.com/office/drawing/2014/main" xmlns="" id="{2394374D-DC03-4B07-A3C0-CCB2E548A4D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59" name="Image 16">
          <a:extLst>
            <a:ext uri="{FF2B5EF4-FFF2-40B4-BE49-F238E27FC236}">
              <a16:creationId xmlns:a16="http://schemas.microsoft.com/office/drawing/2014/main" xmlns="" id="{EC57A3AC-CFFA-4FB0-A69E-84F59C56772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0" name="Image 15">
          <a:extLst>
            <a:ext uri="{FF2B5EF4-FFF2-40B4-BE49-F238E27FC236}">
              <a16:creationId xmlns:a16="http://schemas.microsoft.com/office/drawing/2014/main" xmlns="" id="{ACDDD05A-703A-4D6B-8B25-6C7DABE0B45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1" name="Image 160" descr="Afficher l’image source">
          <a:extLst>
            <a:ext uri="{FF2B5EF4-FFF2-40B4-BE49-F238E27FC236}">
              <a16:creationId xmlns:a16="http://schemas.microsoft.com/office/drawing/2014/main" xmlns="" id="{CFFC6456-7646-4BB6-8F82-1E2315ACA76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2" name="Image 16">
          <a:extLst>
            <a:ext uri="{FF2B5EF4-FFF2-40B4-BE49-F238E27FC236}">
              <a16:creationId xmlns:a16="http://schemas.microsoft.com/office/drawing/2014/main" xmlns="" id="{6EE6CF5C-C8FE-491B-BF8A-96B56CD475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81309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3" name="Image 15">
          <a:extLst>
            <a:ext uri="{FF2B5EF4-FFF2-40B4-BE49-F238E27FC236}">
              <a16:creationId xmlns:a16="http://schemas.microsoft.com/office/drawing/2014/main" xmlns="" id="{56400978-CF6A-42AD-AA0E-A570F421DB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4" name="Image 163" descr="Afficher l’image source">
          <a:extLst>
            <a:ext uri="{FF2B5EF4-FFF2-40B4-BE49-F238E27FC236}">
              <a16:creationId xmlns:a16="http://schemas.microsoft.com/office/drawing/2014/main" xmlns="" id="{CB9430BA-C26B-4B1C-A74A-245162A08A6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5" name="Image 16">
          <a:extLst>
            <a:ext uri="{FF2B5EF4-FFF2-40B4-BE49-F238E27FC236}">
              <a16:creationId xmlns:a16="http://schemas.microsoft.com/office/drawing/2014/main" xmlns="" id="{08A7C657-8D3C-4312-904F-02E309506C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6" name="Image 15">
          <a:extLst>
            <a:ext uri="{FF2B5EF4-FFF2-40B4-BE49-F238E27FC236}">
              <a16:creationId xmlns:a16="http://schemas.microsoft.com/office/drawing/2014/main" xmlns="" id="{95D4B86A-3095-4861-BB8A-8A10E6B55F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7" name="Image 166" descr="Afficher l’image source">
          <a:extLst>
            <a:ext uri="{FF2B5EF4-FFF2-40B4-BE49-F238E27FC236}">
              <a16:creationId xmlns:a16="http://schemas.microsoft.com/office/drawing/2014/main" xmlns="" id="{6D0B752C-971D-4230-BA83-7227ABD726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8" name="Image 16">
          <a:extLst>
            <a:ext uri="{FF2B5EF4-FFF2-40B4-BE49-F238E27FC236}">
              <a16:creationId xmlns:a16="http://schemas.microsoft.com/office/drawing/2014/main" xmlns="" id="{E6CC434C-6DF0-4C49-9A3F-65649E0092E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9" name="Image 15">
          <a:extLst>
            <a:ext uri="{FF2B5EF4-FFF2-40B4-BE49-F238E27FC236}">
              <a16:creationId xmlns:a16="http://schemas.microsoft.com/office/drawing/2014/main" xmlns="" id="{CA4B5DCC-935A-4B9D-A9E7-49A712EDEF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0" name="Image 169" descr="Afficher l’image source">
          <a:extLst>
            <a:ext uri="{FF2B5EF4-FFF2-40B4-BE49-F238E27FC236}">
              <a16:creationId xmlns:a16="http://schemas.microsoft.com/office/drawing/2014/main" xmlns="" id="{98A88CF2-8E87-447D-B575-C85C5084EC8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1" name="Image 16">
          <a:extLst>
            <a:ext uri="{FF2B5EF4-FFF2-40B4-BE49-F238E27FC236}">
              <a16:creationId xmlns:a16="http://schemas.microsoft.com/office/drawing/2014/main" xmlns="" id="{1EAD204B-E8BF-4C97-8259-85E6DFE67B6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3885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2" name="Image 297">
          <a:extLst>
            <a:ext uri="{FF2B5EF4-FFF2-40B4-BE49-F238E27FC236}">
              <a16:creationId xmlns:a16="http://schemas.microsoft.com/office/drawing/2014/main" xmlns="" id="{7315F1A1-C91F-4BEE-B9F6-218965B00F6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38925FFC-F13B-44E1-A4C6-78B3418E76F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AB26A94F-881E-41DB-A406-4FF64D05FDA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91875A26-D6C1-4B50-BA36-C473C2EA9F3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6" name="Image 297">
          <a:extLst>
            <a:ext uri="{FF2B5EF4-FFF2-40B4-BE49-F238E27FC236}">
              <a16:creationId xmlns:a16="http://schemas.microsoft.com/office/drawing/2014/main" xmlns="" id="{BD77A65B-FBEE-41A7-82E3-BE7A8316CBA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8D8507B8-9202-430B-BD1C-600FD5963AD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30CCD3E6-1235-4DBC-816B-5EE665C28A0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C36ED062-24A2-495C-A100-7BC2B281A94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0" name="Image 15">
          <a:extLst>
            <a:ext uri="{FF2B5EF4-FFF2-40B4-BE49-F238E27FC236}">
              <a16:creationId xmlns:a16="http://schemas.microsoft.com/office/drawing/2014/main" xmlns="" id="{88AF6E2B-B7AC-47D8-B47F-4AA62E4AF6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1" name="Image 25">
          <a:extLst>
            <a:ext uri="{FF2B5EF4-FFF2-40B4-BE49-F238E27FC236}">
              <a16:creationId xmlns:a16="http://schemas.microsoft.com/office/drawing/2014/main" xmlns="" id="{BE0717A0-9EC0-4634-A968-E539AC5508B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3014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2" name="Image 25">
          <a:extLst>
            <a:ext uri="{FF2B5EF4-FFF2-40B4-BE49-F238E27FC236}">
              <a16:creationId xmlns:a16="http://schemas.microsoft.com/office/drawing/2014/main" xmlns="" id="{D2C3F534-2C20-43DB-9D32-3B57D32C586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3" name="Image 25">
          <a:extLst>
            <a:ext uri="{FF2B5EF4-FFF2-40B4-BE49-F238E27FC236}">
              <a16:creationId xmlns:a16="http://schemas.microsoft.com/office/drawing/2014/main" xmlns="" id="{0DCBE4D8-2B2F-4EA5-9B8F-5F7E18D56B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8729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4" name="Image 25">
          <a:extLst>
            <a:ext uri="{FF2B5EF4-FFF2-40B4-BE49-F238E27FC236}">
              <a16:creationId xmlns:a16="http://schemas.microsoft.com/office/drawing/2014/main" xmlns="" id="{7DCC0093-5A3F-4C9D-9C1D-609C9C793DB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86868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711200</xdr:colOff>
      <xdr:row>100</xdr:row>
      <xdr:rowOff>361950</xdr:rowOff>
    </xdr:from>
    <xdr:to>
      <xdr:col>1</xdr:col>
      <xdr:colOff>2260600</xdr:colOff>
      <xdr:row>101</xdr:row>
      <xdr:rowOff>227667</xdr:rowOff>
    </xdr:to>
    <xdr:pic>
      <xdr:nvPicPr>
        <xdr:cNvPr id="185" name="Image 25">
          <a:extLst>
            <a:ext uri="{FF2B5EF4-FFF2-40B4-BE49-F238E27FC236}">
              <a16:creationId xmlns:a16="http://schemas.microsoft.com/office/drawing/2014/main" xmlns="" id="{A86CDE3C-F1E1-41CD-9818-38E64F72117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503680" y="67235070"/>
          <a:ext cx="1549400" cy="8715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6" name="Image 185">
          <a:extLst>
            <a:ext uri="{FF2B5EF4-FFF2-40B4-BE49-F238E27FC236}">
              <a16:creationId xmlns:a16="http://schemas.microsoft.com/office/drawing/2014/main" xmlns="" id="{0957DCA3-9B39-473D-BAAC-91BE9C6129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7" name="Image 15">
          <a:extLst>
            <a:ext uri="{FF2B5EF4-FFF2-40B4-BE49-F238E27FC236}">
              <a16:creationId xmlns:a16="http://schemas.microsoft.com/office/drawing/2014/main" xmlns="" id="{1EC8614F-3D06-4711-8145-1CD61D74E2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8" name="Image 187" descr="Afficher l’image source">
          <a:extLst>
            <a:ext uri="{FF2B5EF4-FFF2-40B4-BE49-F238E27FC236}">
              <a16:creationId xmlns:a16="http://schemas.microsoft.com/office/drawing/2014/main" xmlns="" id="{7443B974-DF43-4776-83BF-4E762A22257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89" name="Image 16">
          <a:extLst>
            <a:ext uri="{FF2B5EF4-FFF2-40B4-BE49-F238E27FC236}">
              <a16:creationId xmlns:a16="http://schemas.microsoft.com/office/drawing/2014/main" xmlns="" id="{31AA2B68-E357-4BDD-A739-F09E8FF233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0" name="Image 15">
          <a:extLst>
            <a:ext uri="{FF2B5EF4-FFF2-40B4-BE49-F238E27FC236}">
              <a16:creationId xmlns:a16="http://schemas.microsoft.com/office/drawing/2014/main" xmlns="" id="{11AA3E68-F6A6-44F6-8C2B-FFDC9040AD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1" name="Image 190" descr="Afficher l’image source">
          <a:extLst>
            <a:ext uri="{FF2B5EF4-FFF2-40B4-BE49-F238E27FC236}">
              <a16:creationId xmlns:a16="http://schemas.microsoft.com/office/drawing/2014/main" xmlns="" id="{4BFBD1D4-EDFE-48E0-BF8E-98657E1B565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2" name="Image 16">
          <a:extLst>
            <a:ext uri="{FF2B5EF4-FFF2-40B4-BE49-F238E27FC236}">
              <a16:creationId xmlns:a16="http://schemas.microsoft.com/office/drawing/2014/main" xmlns="" id="{12A793DC-E20D-437C-AB6D-BD2F81FC461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3" name="Image 15">
          <a:extLst>
            <a:ext uri="{FF2B5EF4-FFF2-40B4-BE49-F238E27FC236}">
              <a16:creationId xmlns:a16="http://schemas.microsoft.com/office/drawing/2014/main" xmlns="" id="{19FFCE00-1652-4228-8EFE-EA1980D417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4" name="Image 193" descr="Afficher l’image source">
          <a:extLst>
            <a:ext uri="{FF2B5EF4-FFF2-40B4-BE49-F238E27FC236}">
              <a16:creationId xmlns:a16="http://schemas.microsoft.com/office/drawing/2014/main" xmlns="" id="{EF1AA0F6-E24C-4AC0-A3E4-A9D1391397E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5" name="Image 16">
          <a:extLst>
            <a:ext uri="{FF2B5EF4-FFF2-40B4-BE49-F238E27FC236}">
              <a16:creationId xmlns:a16="http://schemas.microsoft.com/office/drawing/2014/main" xmlns="" id="{6548CE52-D876-4037-99C4-D411C0D3CE8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9600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6" name="Image 195">
          <a:extLst>
            <a:ext uri="{FF2B5EF4-FFF2-40B4-BE49-F238E27FC236}">
              <a16:creationId xmlns:a16="http://schemas.microsoft.com/office/drawing/2014/main" xmlns="" id="{1D17256C-0618-4154-81E2-8AE3DA31A6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7" name="Image 15">
          <a:extLst>
            <a:ext uri="{FF2B5EF4-FFF2-40B4-BE49-F238E27FC236}">
              <a16:creationId xmlns:a16="http://schemas.microsoft.com/office/drawing/2014/main" xmlns="" id="{0704B108-A66E-4A9F-A101-A9931595E7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8" name="Image 197" descr="Afficher l’image source">
          <a:extLst>
            <a:ext uri="{FF2B5EF4-FFF2-40B4-BE49-F238E27FC236}">
              <a16:creationId xmlns:a16="http://schemas.microsoft.com/office/drawing/2014/main" xmlns="" id="{B40DECB6-9869-46EE-8029-FEA47D95511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99" name="Image 16">
          <a:extLst>
            <a:ext uri="{FF2B5EF4-FFF2-40B4-BE49-F238E27FC236}">
              <a16:creationId xmlns:a16="http://schemas.microsoft.com/office/drawing/2014/main" xmlns="" id="{10BDC406-E190-445C-BF66-58464E30186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0" name="Image 199">
          <a:extLst>
            <a:ext uri="{FF2B5EF4-FFF2-40B4-BE49-F238E27FC236}">
              <a16:creationId xmlns:a16="http://schemas.microsoft.com/office/drawing/2014/main" xmlns="" id="{541086CE-221F-448C-A56A-27B16318A8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1" name="Image 15">
          <a:extLst>
            <a:ext uri="{FF2B5EF4-FFF2-40B4-BE49-F238E27FC236}">
              <a16:creationId xmlns:a16="http://schemas.microsoft.com/office/drawing/2014/main" xmlns="" id="{35317CC3-47EA-4385-A9B2-B7AEFDE798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2" name="Image 16">
          <a:extLst>
            <a:ext uri="{FF2B5EF4-FFF2-40B4-BE49-F238E27FC236}">
              <a16:creationId xmlns:a16="http://schemas.microsoft.com/office/drawing/2014/main" xmlns="" id="{C29B3536-0C0C-47D9-A183-3D910D1A667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3" name="Image 15">
          <a:extLst>
            <a:ext uri="{FF2B5EF4-FFF2-40B4-BE49-F238E27FC236}">
              <a16:creationId xmlns:a16="http://schemas.microsoft.com/office/drawing/2014/main" xmlns="" id="{82FF794D-1ECA-41AF-9417-37B5C4AC88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4" name="Image 16">
          <a:extLst>
            <a:ext uri="{FF2B5EF4-FFF2-40B4-BE49-F238E27FC236}">
              <a16:creationId xmlns:a16="http://schemas.microsoft.com/office/drawing/2014/main" xmlns="" id="{6776A4B4-CC6B-475A-8211-BA78FCA2989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8789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5" name="Image 204">
          <a:extLst>
            <a:ext uri="{FF2B5EF4-FFF2-40B4-BE49-F238E27FC236}">
              <a16:creationId xmlns:a16="http://schemas.microsoft.com/office/drawing/2014/main" xmlns="" id="{611A61D1-2AA9-4760-A2FB-6BEDC0C4F9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6" name="Image 15">
          <a:extLst>
            <a:ext uri="{FF2B5EF4-FFF2-40B4-BE49-F238E27FC236}">
              <a16:creationId xmlns:a16="http://schemas.microsoft.com/office/drawing/2014/main" xmlns="" id="{8A759373-4D99-448D-93DE-52A49711AA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7" name="ZoneTexte 4">
          <a:extLst>
            <a:ext uri="{FF2B5EF4-FFF2-40B4-BE49-F238E27FC236}">
              <a16:creationId xmlns:a16="http://schemas.microsoft.com/office/drawing/2014/main" xmlns="" id="{D7908343-19A3-4AE0-AD0C-F3006D3DE178}"/>
            </a:ext>
          </a:extLst>
        </xdr:cNvPr>
        <xdr:cNvSpPr txBox="1"/>
      </xdr:nvSpPr>
      <xdr:spPr>
        <a:xfrm flipV="1">
          <a:off x="1167670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8" name="Image 207" descr="Afficher l’image source">
          <a:extLst>
            <a:ext uri="{FF2B5EF4-FFF2-40B4-BE49-F238E27FC236}">
              <a16:creationId xmlns:a16="http://schemas.microsoft.com/office/drawing/2014/main" xmlns="" id="{0480ED1D-32BD-4B3E-B555-D9C306EC8BC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09" name="Image 16">
          <a:extLst>
            <a:ext uri="{FF2B5EF4-FFF2-40B4-BE49-F238E27FC236}">
              <a16:creationId xmlns:a16="http://schemas.microsoft.com/office/drawing/2014/main" xmlns="" id="{25B39B22-C520-4D92-A34E-41958542CB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0" name="Image 209">
          <a:extLst>
            <a:ext uri="{FF2B5EF4-FFF2-40B4-BE49-F238E27FC236}">
              <a16:creationId xmlns:a16="http://schemas.microsoft.com/office/drawing/2014/main" xmlns="" id="{4FA65AAE-7ECB-4F36-90C0-53FE6FDF82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1" name="Image 15">
          <a:extLst>
            <a:ext uri="{FF2B5EF4-FFF2-40B4-BE49-F238E27FC236}">
              <a16:creationId xmlns:a16="http://schemas.microsoft.com/office/drawing/2014/main" xmlns="" id="{1BEA5430-F076-4462-8658-6FD28CC3A1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2" name="Image 211" descr="Afficher l’image source">
          <a:extLst>
            <a:ext uri="{FF2B5EF4-FFF2-40B4-BE49-F238E27FC236}">
              <a16:creationId xmlns:a16="http://schemas.microsoft.com/office/drawing/2014/main" xmlns="" id="{E6B492CB-267D-4417-B67A-429218F7D2D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3" name="Image 16">
          <a:extLst>
            <a:ext uri="{FF2B5EF4-FFF2-40B4-BE49-F238E27FC236}">
              <a16:creationId xmlns:a16="http://schemas.microsoft.com/office/drawing/2014/main" xmlns="" id="{80259626-E007-4BB3-B74A-2D0408C2F3F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4" name="Image 15">
          <a:extLst>
            <a:ext uri="{FF2B5EF4-FFF2-40B4-BE49-F238E27FC236}">
              <a16:creationId xmlns:a16="http://schemas.microsoft.com/office/drawing/2014/main" xmlns="" id="{D165879A-2D9B-48B0-B805-E1E3C0487BB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5" name="Image 16">
          <a:extLst>
            <a:ext uri="{FF2B5EF4-FFF2-40B4-BE49-F238E27FC236}">
              <a16:creationId xmlns:a16="http://schemas.microsoft.com/office/drawing/2014/main" xmlns="" id="{E191F9FF-4B74-420B-9CC7-CA7F9C1892B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89744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6" name="Image 215" descr="Afficher l’image source">
          <a:extLst>
            <a:ext uri="{FF2B5EF4-FFF2-40B4-BE49-F238E27FC236}">
              <a16:creationId xmlns:a16="http://schemas.microsoft.com/office/drawing/2014/main" xmlns="" id="{95B2F151-5E02-4A8F-989F-7828349E208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7" name="Image 16">
          <a:extLst>
            <a:ext uri="{FF2B5EF4-FFF2-40B4-BE49-F238E27FC236}">
              <a16:creationId xmlns:a16="http://schemas.microsoft.com/office/drawing/2014/main" xmlns="" id="{DF963684-24BB-44C4-AB8C-8388121155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8" name="Image 217" descr="Afficher l’image source">
          <a:extLst>
            <a:ext uri="{FF2B5EF4-FFF2-40B4-BE49-F238E27FC236}">
              <a16:creationId xmlns:a16="http://schemas.microsoft.com/office/drawing/2014/main" xmlns="" id="{52A9D28E-0A18-4C4F-9952-2D44A87371C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19" name="Image 16">
          <a:extLst>
            <a:ext uri="{FF2B5EF4-FFF2-40B4-BE49-F238E27FC236}">
              <a16:creationId xmlns:a16="http://schemas.microsoft.com/office/drawing/2014/main" xmlns="" id="{382D0E1C-ED16-429C-B6C4-8559CCE6949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0" name="Image 16">
          <a:extLst>
            <a:ext uri="{FF2B5EF4-FFF2-40B4-BE49-F238E27FC236}">
              <a16:creationId xmlns:a16="http://schemas.microsoft.com/office/drawing/2014/main" xmlns="" id="{54183735-C116-43D4-9EBF-D123B04EFE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1169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1" name="BIOE" descr="Logo AB Européen">
          <a:extLst>
            <a:ext uri="{FF2B5EF4-FFF2-40B4-BE49-F238E27FC236}">
              <a16:creationId xmlns:a16="http://schemas.microsoft.com/office/drawing/2014/main" xmlns="" id="{EA824B53-096B-4BFB-97F8-1CD2A6F15B0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2" name="Image 221">
          <a:extLst>
            <a:ext uri="{FF2B5EF4-FFF2-40B4-BE49-F238E27FC236}">
              <a16:creationId xmlns:a16="http://schemas.microsoft.com/office/drawing/2014/main" xmlns="" id="{8F9C3F08-490E-4563-A8E3-9690E4F6003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3" name="Image 222" descr="Afficher l’image source">
          <a:extLst>
            <a:ext uri="{FF2B5EF4-FFF2-40B4-BE49-F238E27FC236}">
              <a16:creationId xmlns:a16="http://schemas.microsoft.com/office/drawing/2014/main" xmlns="" id="{8B143CB7-C43E-4A40-A987-01AB678A1EC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4" name="ZoneTexte 4">
          <a:extLst>
            <a:ext uri="{FF2B5EF4-FFF2-40B4-BE49-F238E27FC236}">
              <a16:creationId xmlns:a16="http://schemas.microsoft.com/office/drawing/2014/main" xmlns="" id="{745CAB16-8176-4362-AF65-BBA5F05F853E}"/>
            </a:ext>
          </a:extLst>
        </xdr:cNvPr>
        <xdr:cNvSpPr txBox="1"/>
      </xdr:nvSpPr>
      <xdr:spPr>
        <a:xfrm>
          <a:off x="855726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5" name="ZoneTexte 4">
          <a:extLst>
            <a:ext uri="{FF2B5EF4-FFF2-40B4-BE49-F238E27FC236}">
              <a16:creationId xmlns:a16="http://schemas.microsoft.com/office/drawing/2014/main" xmlns="" id="{4AB783D6-A290-45D7-AEFD-301CCA484AE0}"/>
            </a:ext>
          </a:extLst>
        </xdr:cNvPr>
        <xdr:cNvSpPr txBox="1"/>
      </xdr:nvSpPr>
      <xdr:spPr>
        <a:xfrm>
          <a:off x="1490027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6" name="Image 15">
          <a:extLst>
            <a:ext uri="{FF2B5EF4-FFF2-40B4-BE49-F238E27FC236}">
              <a16:creationId xmlns:a16="http://schemas.microsoft.com/office/drawing/2014/main" xmlns="" id="{7D803514-A35D-4412-8616-8B90B4674E8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7" name="ZoneTexte 4">
          <a:extLst>
            <a:ext uri="{FF2B5EF4-FFF2-40B4-BE49-F238E27FC236}">
              <a16:creationId xmlns:a16="http://schemas.microsoft.com/office/drawing/2014/main" xmlns="" id="{BEB15489-E977-4354-8FF0-CE33BD38944D}"/>
            </a:ext>
          </a:extLst>
        </xdr:cNvPr>
        <xdr:cNvSpPr txBox="1"/>
      </xdr:nvSpPr>
      <xdr:spPr>
        <a:xfrm>
          <a:off x="1167670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8" name="Image 286">
          <a:extLst>
            <a:ext uri="{FF2B5EF4-FFF2-40B4-BE49-F238E27FC236}">
              <a16:creationId xmlns:a16="http://schemas.microsoft.com/office/drawing/2014/main" xmlns="" id="{D9035ABD-80CF-49F1-BCF7-0AC2E7D0A6A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29" name="ZoneTexte 4">
          <a:extLst>
            <a:ext uri="{FF2B5EF4-FFF2-40B4-BE49-F238E27FC236}">
              <a16:creationId xmlns:a16="http://schemas.microsoft.com/office/drawing/2014/main" xmlns="" id="{61E5DC19-36B2-4F8C-BDF5-43782CA7C288}"/>
            </a:ext>
          </a:extLst>
        </xdr:cNvPr>
        <xdr:cNvSpPr txBox="1"/>
      </xdr:nvSpPr>
      <xdr:spPr>
        <a:xfrm>
          <a:off x="1158144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0" name="Image 229" descr="Afficher l’image source">
          <a:extLst>
            <a:ext uri="{FF2B5EF4-FFF2-40B4-BE49-F238E27FC236}">
              <a16:creationId xmlns:a16="http://schemas.microsoft.com/office/drawing/2014/main" xmlns="" id="{E4A406BF-7100-424D-AE07-DC5BE8AEB58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1" name="ZoneTexte 4">
          <a:extLst>
            <a:ext uri="{FF2B5EF4-FFF2-40B4-BE49-F238E27FC236}">
              <a16:creationId xmlns:a16="http://schemas.microsoft.com/office/drawing/2014/main" xmlns="" id="{1FCA304F-9747-46B1-9BBE-803DDD965436}"/>
            </a:ext>
          </a:extLst>
        </xdr:cNvPr>
        <xdr:cNvSpPr txBox="1"/>
      </xdr:nvSpPr>
      <xdr:spPr>
        <a:xfrm>
          <a:off x="1493996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2" name="ZoneTexte 4">
          <a:extLst>
            <a:ext uri="{FF2B5EF4-FFF2-40B4-BE49-F238E27FC236}">
              <a16:creationId xmlns:a16="http://schemas.microsoft.com/office/drawing/2014/main" xmlns="" id="{985EA994-471F-405D-B832-D091931A7D6A}"/>
            </a:ext>
          </a:extLst>
        </xdr:cNvPr>
        <xdr:cNvSpPr txBox="1"/>
      </xdr:nvSpPr>
      <xdr:spPr>
        <a:xfrm>
          <a:off x="836677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3" name="Image 16">
          <a:extLst>
            <a:ext uri="{FF2B5EF4-FFF2-40B4-BE49-F238E27FC236}">
              <a16:creationId xmlns:a16="http://schemas.microsoft.com/office/drawing/2014/main" xmlns="" id="{5A6114D6-7174-453B-8502-24F66DB4E94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4" name="Image 233">
          <a:extLst>
            <a:ext uri="{FF2B5EF4-FFF2-40B4-BE49-F238E27FC236}">
              <a16:creationId xmlns:a16="http://schemas.microsoft.com/office/drawing/2014/main" xmlns="" id="{7995AF1F-22A8-4C30-B773-48BAE2F5D97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5" name="Image 234" descr="Afficher l’image source">
          <a:extLst>
            <a:ext uri="{FF2B5EF4-FFF2-40B4-BE49-F238E27FC236}">
              <a16:creationId xmlns:a16="http://schemas.microsoft.com/office/drawing/2014/main" xmlns="" id="{65FB26CC-62C6-4F02-99AC-35EF0805BA9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6" name="Image 15">
          <a:extLst>
            <a:ext uri="{FF2B5EF4-FFF2-40B4-BE49-F238E27FC236}">
              <a16:creationId xmlns:a16="http://schemas.microsoft.com/office/drawing/2014/main" xmlns="" id="{F44FB91D-5F08-42B5-A2C6-3DEB3E3557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7" name="Image 236" descr="Afficher l’image source">
          <a:extLst>
            <a:ext uri="{FF2B5EF4-FFF2-40B4-BE49-F238E27FC236}">
              <a16:creationId xmlns:a16="http://schemas.microsoft.com/office/drawing/2014/main" xmlns="" id="{AB01447F-4CD6-4C2F-AF47-2EC44C3DA07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8" name="Image 16">
          <a:extLst>
            <a:ext uri="{FF2B5EF4-FFF2-40B4-BE49-F238E27FC236}">
              <a16:creationId xmlns:a16="http://schemas.microsoft.com/office/drawing/2014/main" xmlns="" id="{6E3FA0CA-3A6A-4676-A66D-6A16D3BFD64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39" name="Image 15">
          <a:extLst>
            <a:ext uri="{FF2B5EF4-FFF2-40B4-BE49-F238E27FC236}">
              <a16:creationId xmlns:a16="http://schemas.microsoft.com/office/drawing/2014/main" xmlns="" id="{800545A4-9364-4E46-92A7-9FFFCB3858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0" name="Image 239" descr="Afficher l’image source">
          <a:extLst>
            <a:ext uri="{FF2B5EF4-FFF2-40B4-BE49-F238E27FC236}">
              <a16:creationId xmlns:a16="http://schemas.microsoft.com/office/drawing/2014/main" xmlns="" id="{75954F8B-356C-4A25-9C8F-9C843E0562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1" name="Image 16">
          <a:extLst>
            <a:ext uri="{FF2B5EF4-FFF2-40B4-BE49-F238E27FC236}">
              <a16:creationId xmlns:a16="http://schemas.microsoft.com/office/drawing/2014/main" xmlns="" id="{A82184DA-0209-46E8-BA5B-198BD8402F2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2" name="Image 15">
          <a:extLst>
            <a:ext uri="{FF2B5EF4-FFF2-40B4-BE49-F238E27FC236}">
              <a16:creationId xmlns:a16="http://schemas.microsoft.com/office/drawing/2014/main" xmlns="" id="{1D968040-7DF3-43B4-B422-30624341E01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3" name="Image 16">
          <a:extLst>
            <a:ext uri="{FF2B5EF4-FFF2-40B4-BE49-F238E27FC236}">
              <a16:creationId xmlns:a16="http://schemas.microsoft.com/office/drawing/2014/main" xmlns="" id="{C463EF66-5F7A-4BB8-B8C7-22B610DDEF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7978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4" name="BIOE" descr="Logo AB Européen">
          <a:extLst>
            <a:ext uri="{FF2B5EF4-FFF2-40B4-BE49-F238E27FC236}">
              <a16:creationId xmlns:a16="http://schemas.microsoft.com/office/drawing/2014/main" xmlns="" id="{3A06EC4D-ACAC-4864-86BA-3EA690D902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5" name="Image 244">
          <a:extLst>
            <a:ext uri="{FF2B5EF4-FFF2-40B4-BE49-F238E27FC236}">
              <a16:creationId xmlns:a16="http://schemas.microsoft.com/office/drawing/2014/main" xmlns="" id="{6044DD83-626E-4926-B075-107F102BFE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6" name="Image 245" descr="Afficher l’image source">
          <a:extLst>
            <a:ext uri="{FF2B5EF4-FFF2-40B4-BE49-F238E27FC236}">
              <a16:creationId xmlns:a16="http://schemas.microsoft.com/office/drawing/2014/main" xmlns="" id="{9AE26D47-2655-49B6-8042-83D65FCA2B5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7" name="ZoneTexte 4">
          <a:extLst>
            <a:ext uri="{FF2B5EF4-FFF2-40B4-BE49-F238E27FC236}">
              <a16:creationId xmlns:a16="http://schemas.microsoft.com/office/drawing/2014/main" xmlns="" id="{9E61EF02-47BC-4AD1-83D4-200B2420CDEF}"/>
            </a:ext>
          </a:extLst>
        </xdr:cNvPr>
        <xdr:cNvSpPr txBox="1"/>
      </xdr:nvSpPr>
      <xdr:spPr>
        <a:xfrm>
          <a:off x="855726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8" name="ZoneTexte 4">
          <a:extLst>
            <a:ext uri="{FF2B5EF4-FFF2-40B4-BE49-F238E27FC236}">
              <a16:creationId xmlns:a16="http://schemas.microsoft.com/office/drawing/2014/main" xmlns="" id="{467A0D70-BE62-493C-861C-AD0A33DE014B}"/>
            </a:ext>
          </a:extLst>
        </xdr:cNvPr>
        <xdr:cNvSpPr txBox="1"/>
      </xdr:nvSpPr>
      <xdr:spPr>
        <a:xfrm>
          <a:off x="1490027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49" name="Image 15">
          <a:extLst>
            <a:ext uri="{FF2B5EF4-FFF2-40B4-BE49-F238E27FC236}">
              <a16:creationId xmlns:a16="http://schemas.microsoft.com/office/drawing/2014/main" xmlns="" id="{30296409-76F6-4395-B877-38D3ED93D8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0" name="ZoneTexte 4">
          <a:extLst>
            <a:ext uri="{FF2B5EF4-FFF2-40B4-BE49-F238E27FC236}">
              <a16:creationId xmlns:a16="http://schemas.microsoft.com/office/drawing/2014/main" xmlns="" id="{6200A920-709F-4CF7-B910-CE7EE22B7B44}"/>
            </a:ext>
          </a:extLst>
        </xdr:cNvPr>
        <xdr:cNvSpPr txBox="1"/>
      </xdr:nvSpPr>
      <xdr:spPr>
        <a:xfrm>
          <a:off x="1167670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1" name="Image 286">
          <a:extLst>
            <a:ext uri="{FF2B5EF4-FFF2-40B4-BE49-F238E27FC236}">
              <a16:creationId xmlns:a16="http://schemas.microsoft.com/office/drawing/2014/main" xmlns="" id="{540D7976-BAC3-4270-B4C2-50F2ABFFCF7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2" name="ZoneTexte 4">
          <a:extLst>
            <a:ext uri="{FF2B5EF4-FFF2-40B4-BE49-F238E27FC236}">
              <a16:creationId xmlns:a16="http://schemas.microsoft.com/office/drawing/2014/main" xmlns="" id="{C34E766E-885A-483A-A65E-EA08B8A9B35F}"/>
            </a:ext>
          </a:extLst>
        </xdr:cNvPr>
        <xdr:cNvSpPr txBox="1"/>
      </xdr:nvSpPr>
      <xdr:spPr>
        <a:xfrm>
          <a:off x="1158144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3" name="Image 252" descr="Afficher l’image source">
          <a:extLst>
            <a:ext uri="{FF2B5EF4-FFF2-40B4-BE49-F238E27FC236}">
              <a16:creationId xmlns:a16="http://schemas.microsoft.com/office/drawing/2014/main" xmlns="" id="{AB1ABE64-C746-499E-9257-AA998EDB6FE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4" name="ZoneTexte 4">
          <a:extLst>
            <a:ext uri="{FF2B5EF4-FFF2-40B4-BE49-F238E27FC236}">
              <a16:creationId xmlns:a16="http://schemas.microsoft.com/office/drawing/2014/main" xmlns="" id="{7519D2D7-6DC2-4DEE-B092-73F34D4BFF81}"/>
            </a:ext>
          </a:extLst>
        </xdr:cNvPr>
        <xdr:cNvSpPr txBox="1"/>
      </xdr:nvSpPr>
      <xdr:spPr>
        <a:xfrm>
          <a:off x="1493996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5" name="ZoneTexte 4">
          <a:extLst>
            <a:ext uri="{FF2B5EF4-FFF2-40B4-BE49-F238E27FC236}">
              <a16:creationId xmlns:a16="http://schemas.microsoft.com/office/drawing/2014/main" xmlns="" id="{42C76699-9AE6-4EBA-976C-507B12653F0C}"/>
            </a:ext>
          </a:extLst>
        </xdr:cNvPr>
        <xdr:cNvSpPr txBox="1"/>
      </xdr:nvSpPr>
      <xdr:spPr>
        <a:xfrm>
          <a:off x="836677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6" name="Image 16">
          <a:extLst>
            <a:ext uri="{FF2B5EF4-FFF2-40B4-BE49-F238E27FC236}">
              <a16:creationId xmlns:a16="http://schemas.microsoft.com/office/drawing/2014/main" xmlns="" id="{EB0FBD81-26F7-4780-8AEE-ACC514C5679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7" name="Image 256">
          <a:extLst>
            <a:ext uri="{FF2B5EF4-FFF2-40B4-BE49-F238E27FC236}">
              <a16:creationId xmlns:a16="http://schemas.microsoft.com/office/drawing/2014/main" xmlns="" id="{4D556FB2-B190-4163-AD3A-24559C9820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8" name="Image 257" descr="Afficher l’image source">
          <a:extLst>
            <a:ext uri="{FF2B5EF4-FFF2-40B4-BE49-F238E27FC236}">
              <a16:creationId xmlns:a16="http://schemas.microsoft.com/office/drawing/2014/main" xmlns="" id="{205871CB-C3F2-4DD5-B34F-61094A87CE1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59" name="Image 15">
          <a:extLst>
            <a:ext uri="{FF2B5EF4-FFF2-40B4-BE49-F238E27FC236}">
              <a16:creationId xmlns:a16="http://schemas.microsoft.com/office/drawing/2014/main" xmlns="" id="{5DFECFD2-11C1-40BE-BDF5-048C87E3679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0" name="Image 259" descr="Afficher l’image source">
          <a:extLst>
            <a:ext uri="{FF2B5EF4-FFF2-40B4-BE49-F238E27FC236}">
              <a16:creationId xmlns:a16="http://schemas.microsoft.com/office/drawing/2014/main" xmlns="" id="{0280BF92-630B-40A9-872A-C908E65D531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1" name="Image 16">
          <a:extLst>
            <a:ext uri="{FF2B5EF4-FFF2-40B4-BE49-F238E27FC236}">
              <a16:creationId xmlns:a16="http://schemas.microsoft.com/office/drawing/2014/main" xmlns="" id="{59B77EB4-7D90-4435-9F7E-A182879AFB2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2" name="Image 15">
          <a:extLst>
            <a:ext uri="{FF2B5EF4-FFF2-40B4-BE49-F238E27FC236}">
              <a16:creationId xmlns:a16="http://schemas.microsoft.com/office/drawing/2014/main" xmlns="" id="{97BF5C3B-CF5D-4FDD-B7C8-C5DCF2C88C8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3" name="Image 262" descr="Afficher l’image source">
          <a:extLst>
            <a:ext uri="{FF2B5EF4-FFF2-40B4-BE49-F238E27FC236}">
              <a16:creationId xmlns:a16="http://schemas.microsoft.com/office/drawing/2014/main" xmlns="" id="{D13EB654-09D0-4E18-B2DA-A22C26AF7AF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4" name="Image 16">
          <a:extLst>
            <a:ext uri="{FF2B5EF4-FFF2-40B4-BE49-F238E27FC236}">
              <a16:creationId xmlns:a16="http://schemas.microsoft.com/office/drawing/2014/main" xmlns="" id="{25EC3A9C-011C-43FE-B7F8-569E2190043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5" name="Image 15">
          <a:extLst>
            <a:ext uri="{FF2B5EF4-FFF2-40B4-BE49-F238E27FC236}">
              <a16:creationId xmlns:a16="http://schemas.microsoft.com/office/drawing/2014/main" xmlns="" id="{E8902FD5-A75F-4115-B7B9-E434668305A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6" name="Image 265" descr="Afficher l’image source">
          <a:extLst>
            <a:ext uri="{FF2B5EF4-FFF2-40B4-BE49-F238E27FC236}">
              <a16:creationId xmlns:a16="http://schemas.microsoft.com/office/drawing/2014/main" xmlns="" id="{78DAAC6B-AFFE-4AFC-AB63-222F0A3418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7" name="Image 16">
          <a:extLst>
            <a:ext uri="{FF2B5EF4-FFF2-40B4-BE49-F238E27FC236}">
              <a16:creationId xmlns:a16="http://schemas.microsoft.com/office/drawing/2014/main" xmlns="" id="{CB6C0039-6B62-4519-8C24-532DAB1BDCD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79404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8" name="Image 267">
          <a:extLst>
            <a:ext uri="{FF2B5EF4-FFF2-40B4-BE49-F238E27FC236}">
              <a16:creationId xmlns:a16="http://schemas.microsoft.com/office/drawing/2014/main" xmlns="" id="{53865218-1438-40C4-8861-114D1FBFE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69" name="Image 268">
          <a:extLst>
            <a:ext uri="{FF2B5EF4-FFF2-40B4-BE49-F238E27FC236}">
              <a16:creationId xmlns:a16="http://schemas.microsoft.com/office/drawing/2014/main" xmlns="" id="{6E9DA4E1-DEE5-40EB-9E22-AA992A2008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0" name="Image 269">
          <a:extLst>
            <a:ext uri="{FF2B5EF4-FFF2-40B4-BE49-F238E27FC236}">
              <a16:creationId xmlns:a16="http://schemas.microsoft.com/office/drawing/2014/main" xmlns="" id="{AC1C025D-CA39-463C-BA37-18FD4750DE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1" name="Image 270">
          <a:extLst>
            <a:ext uri="{FF2B5EF4-FFF2-40B4-BE49-F238E27FC236}">
              <a16:creationId xmlns:a16="http://schemas.microsoft.com/office/drawing/2014/main" xmlns="" id="{C1809E87-41ED-4808-8F38-6BD271A65C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2" name="Image 271">
          <a:extLst>
            <a:ext uri="{FF2B5EF4-FFF2-40B4-BE49-F238E27FC236}">
              <a16:creationId xmlns:a16="http://schemas.microsoft.com/office/drawing/2014/main" xmlns="" id="{E656799D-ECD1-4A32-9FE7-21CFCA78CD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3" name="Image 272">
          <a:extLst>
            <a:ext uri="{FF2B5EF4-FFF2-40B4-BE49-F238E27FC236}">
              <a16:creationId xmlns:a16="http://schemas.microsoft.com/office/drawing/2014/main" xmlns="" id="{C653070F-37AE-49F4-BF68-4435E75F79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4" name="Image 273">
          <a:extLst>
            <a:ext uri="{FF2B5EF4-FFF2-40B4-BE49-F238E27FC236}">
              <a16:creationId xmlns:a16="http://schemas.microsoft.com/office/drawing/2014/main" xmlns="" id="{D3939E03-BA41-4E6B-A543-808DB8C0AE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5" name="Image 274">
          <a:extLst>
            <a:ext uri="{FF2B5EF4-FFF2-40B4-BE49-F238E27FC236}">
              <a16:creationId xmlns:a16="http://schemas.microsoft.com/office/drawing/2014/main" xmlns="" id="{A96FFDC4-F3B1-491C-A3E5-F91ABA494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6" name="Image 275">
          <a:extLst>
            <a:ext uri="{FF2B5EF4-FFF2-40B4-BE49-F238E27FC236}">
              <a16:creationId xmlns:a16="http://schemas.microsoft.com/office/drawing/2014/main" xmlns="" id="{0DF01BD7-4CFE-4385-A2A7-CD6B1DCC33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7" name="Image 276">
          <a:extLst>
            <a:ext uri="{FF2B5EF4-FFF2-40B4-BE49-F238E27FC236}">
              <a16:creationId xmlns:a16="http://schemas.microsoft.com/office/drawing/2014/main" xmlns="" id="{9E1A7803-C816-44F0-AC44-8467E3BCA9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8" name="Image 277">
          <a:extLst>
            <a:ext uri="{FF2B5EF4-FFF2-40B4-BE49-F238E27FC236}">
              <a16:creationId xmlns:a16="http://schemas.microsoft.com/office/drawing/2014/main" xmlns="" id="{5AEDC606-E9FD-4824-9ED2-58BC39A08B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79" name="Image 278">
          <a:extLst>
            <a:ext uri="{FF2B5EF4-FFF2-40B4-BE49-F238E27FC236}">
              <a16:creationId xmlns:a16="http://schemas.microsoft.com/office/drawing/2014/main" xmlns="" id="{4F955370-686D-47EA-867A-C59D635665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0" name="Image 279">
          <a:extLst>
            <a:ext uri="{FF2B5EF4-FFF2-40B4-BE49-F238E27FC236}">
              <a16:creationId xmlns:a16="http://schemas.microsoft.com/office/drawing/2014/main" xmlns="" id="{5EBC49B6-59A0-468F-9038-DD2188BFC21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1" name="Image 280">
          <a:extLst>
            <a:ext uri="{FF2B5EF4-FFF2-40B4-BE49-F238E27FC236}">
              <a16:creationId xmlns:a16="http://schemas.microsoft.com/office/drawing/2014/main" xmlns="" id="{66984DCA-89A2-42C5-840E-87D4AF44315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2" name="Image 281">
          <a:extLst>
            <a:ext uri="{FF2B5EF4-FFF2-40B4-BE49-F238E27FC236}">
              <a16:creationId xmlns:a16="http://schemas.microsoft.com/office/drawing/2014/main" xmlns="" id="{B3C445A4-FB3C-4EA0-B9B4-265B51876C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3" name="Image 282">
          <a:extLst>
            <a:ext uri="{FF2B5EF4-FFF2-40B4-BE49-F238E27FC236}">
              <a16:creationId xmlns:a16="http://schemas.microsoft.com/office/drawing/2014/main" xmlns="" id="{21B7F818-8A15-4B22-BB81-5A1A6C78AC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4" name="Image 283">
          <a:extLst>
            <a:ext uri="{FF2B5EF4-FFF2-40B4-BE49-F238E27FC236}">
              <a16:creationId xmlns:a16="http://schemas.microsoft.com/office/drawing/2014/main" xmlns="" id="{44E25526-EB28-4A28-A03D-2E0A0C251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5" name="Image 284">
          <a:extLst>
            <a:ext uri="{FF2B5EF4-FFF2-40B4-BE49-F238E27FC236}">
              <a16:creationId xmlns:a16="http://schemas.microsoft.com/office/drawing/2014/main" xmlns="" id="{33036C28-805B-4260-95F3-E9CB579417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6" name="Image 285">
          <a:extLst>
            <a:ext uri="{FF2B5EF4-FFF2-40B4-BE49-F238E27FC236}">
              <a16:creationId xmlns:a16="http://schemas.microsoft.com/office/drawing/2014/main" xmlns="" id="{3F9D5D25-21AF-472A-90FD-7E1B89D812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7" name="Image 286">
          <a:extLst>
            <a:ext uri="{FF2B5EF4-FFF2-40B4-BE49-F238E27FC236}">
              <a16:creationId xmlns:a16="http://schemas.microsoft.com/office/drawing/2014/main" xmlns="" id="{D8A0CEBB-5739-4980-AACE-46B5E2075F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8" name="Image 287">
          <a:extLst>
            <a:ext uri="{FF2B5EF4-FFF2-40B4-BE49-F238E27FC236}">
              <a16:creationId xmlns:a16="http://schemas.microsoft.com/office/drawing/2014/main" xmlns="" id="{7C7B1B96-5F24-48CE-91BA-54C2981AFF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89" name="BIOE" descr="Logo AB Européen">
          <a:extLst>
            <a:ext uri="{FF2B5EF4-FFF2-40B4-BE49-F238E27FC236}">
              <a16:creationId xmlns:a16="http://schemas.microsoft.com/office/drawing/2014/main" xmlns="" id="{88F13898-310A-4443-8AF3-197DD9F806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0" name="Image 289">
          <a:extLst>
            <a:ext uri="{FF2B5EF4-FFF2-40B4-BE49-F238E27FC236}">
              <a16:creationId xmlns:a16="http://schemas.microsoft.com/office/drawing/2014/main" xmlns="" id="{A62CDC03-5A5D-4F19-892F-0CC2657458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1" name="Image 290" descr="Afficher l’image source">
          <a:extLst>
            <a:ext uri="{FF2B5EF4-FFF2-40B4-BE49-F238E27FC236}">
              <a16:creationId xmlns:a16="http://schemas.microsoft.com/office/drawing/2014/main" xmlns="" id="{13620C2C-B336-49AB-A040-6E1BDFEB132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2" name="ZoneTexte 4">
          <a:extLst>
            <a:ext uri="{FF2B5EF4-FFF2-40B4-BE49-F238E27FC236}">
              <a16:creationId xmlns:a16="http://schemas.microsoft.com/office/drawing/2014/main" xmlns="" id="{AD148E58-155D-44F8-A5C5-71F03271D5B4}"/>
            </a:ext>
          </a:extLst>
        </xdr:cNvPr>
        <xdr:cNvSpPr txBox="1"/>
      </xdr:nvSpPr>
      <xdr:spPr>
        <a:xfrm>
          <a:off x="855726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3" name="ZoneTexte 4">
          <a:extLst>
            <a:ext uri="{FF2B5EF4-FFF2-40B4-BE49-F238E27FC236}">
              <a16:creationId xmlns:a16="http://schemas.microsoft.com/office/drawing/2014/main" xmlns="" id="{B3EB21BB-D87E-435D-9E30-F8229D99A8E0}"/>
            </a:ext>
          </a:extLst>
        </xdr:cNvPr>
        <xdr:cNvSpPr txBox="1"/>
      </xdr:nvSpPr>
      <xdr:spPr>
        <a:xfrm>
          <a:off x="1490027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4" name="Image 15">
          <a:extLst>
            <a:ext uri="{FF2B5EF4-FFF2-40B4-BE49-F238E27FC236}">
              <a16:creationId xmlns:a16="http://schemas.microsoft.com/office/drawing/2014/main" xmlns="" id="{1FEE0366-144C-4914-926E-80553DB6E5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5" name="ZoneTexte 4">
          <a:extLst>
            <a:ext uri="{FF2B5EF4-FFF2-40B4-BE49-F238E27FC236}">
              <a16:creationId xmlns:a16="http://schemas.microsoft.com/office/drawing/2014/main" xmlns="" id="{C870E178-B0E1-45A2-9453-F8EEC098D15F}"/>
            </a:ext>
          </a:extLst>
        </xdr:cNvPr>
        <xdr:cNvSpPr txBox="1"/>
      </xdr:nvSpPr>
      <xdr:spPr>
        <a:xfrm>
          <a:off x="1167670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6" name="Image 286">
          <a:extLst>
            <a:ext uri="{FF2B5EF4-FFF2-40B4-BE49-F238E27FC236}">
              <a16:creationId xmlns:a16="http://schemas.microsoft.com/office/drawing/2014/main" xmlns="" id="{4EDD96D1-3ED4-4F21-A06C-788C4B0CA93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7" name="ZoneTexte 4">
          <a:extLst>
            <a:ext uri="{FF2B5EF4-FFF2-40B4-BE49-F238E27FC236}">
              <a16:creationId xmlns:a16="http://schemas.microsoft.com/office/drawing/2014/main" xmlns="" id="{A169C4D3-49F8-4DD7-95DD-F486EFE92F02}"/>
            </a:ext>
          </a:extLst>
        </xdr:cNvPr>
        <xdr:cNvSpPr txBox="1"/>
      </xdr:nvSpPr>
      <xdr:spPr>
        <a:xfrm>
          <a:off x="1158144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8" name="Image 297" descr="Afficher l’image source">
          <a:extLst>
            <a:ext uri="{FF2B5EF4-FFF2-40B4-BE49-F238E27FC236}">
              <a16:creationId xmlns:a16="http://schemas.microsoft.com/office/drawing/2014/main" xmlns="" id="{0456BF50-28D0-4526-B2AD-E2CF5CBBF78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299" name="ZoneTexte 4">
          <a:extLst>
            <a:ext uri="{FF2B5EF4-FFF2-40B4-BE49-F238E27FC236}">
              <a16:creationId xmlns:a16="http://schemas.microsoft.com/office/drawing/2014/main" xmlns="" id="{82C32F4F-09E9-4AFF-9A5E-BF94C75058E7}"/>
            </a:ext>
          </a:extLst>
        </xdr:cNvPr>
        <xdr:cNvSpPr txBox="1"/>
      </xdr:nvSpPr>
      <xdr:spPr>
        <a:xfrm>
          <a:off x="1493996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0" name="ZoneTexte 4">
          <a:extLst>
            <a:ext uri="{FF2B5EF4-FFF2-40B4-BE49-F238E27FC236}">
              <a16:creationId xmlns:a16="http://schemas.microsoft.com/office/drawing/2014/main" xmlns="" id="{4133A305-9338-4858-B9C2-2412371184FC}"/>
            </a:ext>
          </a:extLst>
        </xdr:cNvPr>
        <xdr:cNvSpPr txBox="1"/>
      </xdr:nvSpPr>
      <xdr:spPr>
        <a:xfrm>
          <a:off x="836677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1" name="Image 16">
          <a:extLst>
            <a:ext uri="{FF2B5EF4-FFF2-40B4-BE49-F238E27FC236}">
              <a16:creationId xmlns:a16="http://schemas.microsoft.com/office/drawing/2014/main" xmlns="" id="{3A0F82CE-C49E-4BF7-8F4A-E3F0B66094C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2" name="Image 301">
          <a:extLst>
            <a:ext uri="{FF2B5EF4-FFF2-40B4-BE49-F238E27FC236}">
              <a16:creationId xmlns:a16="http://schemas.microsoft.com/office/drawing/2014/main" xmlns="" id="{357AB6E5-B29F-421B-B160-143A2CD9C5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3" name="Image 302" descr="Afficher l’image source">
          <a:extLst>
            <a:ext uri="{FF2B5EF4-FFF2-40B4-BE49-F238E27FC236}">
              <a16:creationId xmlns:a16="http://schemas.microsoft.com/office/drawing/2014/main" xmlns="" id="{DA6E6B80-D25A-4559-B159-DB8F53E52A4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4" name="Image 15">
          <a:extLst>
            <a:ext uri="{FF2B5EF4-FFF2-40B4-BE49-F238E27FC236}">
              <a16:creationId xmlns:a16="http://schemas.microsoft.com/office/drawing/2014/main" xmlns="" id="{20D39D77-F0CF-4E76-9435-24E769C63A3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5" name="Image 304" descr="Afficher l’image source">
          <a:extLst>
            <a:ext uri="{FF2B5EF4-FFF2-40B4-BE49-F238E27FC236}">
              <a16:creationId xmlns:a16="http://schemas.microsoft.com/office/drawing/2014/main" xmlns="" id="{C0C5E134-510C-407D-9544-69C93F8052D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6" name="Image 16">
          <a:extLst>
            <a:ext uri="{FF2B5EF4-FFF2-40B4-BE49-F238E27FC236}">
              <a16:creationId xmlns:a16="http://schemas.microsoft.com/office/drawing/2014/main" xmlns="" id="{4A5AF24D-9C1B-42A6-9650-FFE0374F8A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7" name="Image 15">
          <a:extLst>
            <a:ext uri="{FF2B5EF4-FFF2-40B4-BE49-F238E27FC236}">
              <a16:creationId xmlns:a16="http://schemas.microsoft.com/office/drawing/2014/main" xmlns="" id="{58E2C50A-512A-41D8-ACF0-35897C05038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8" name="Image 307" descr="Afficher l’image source">
          <a:extLst>
            <a:ext uri="{FF2B5EF4-FFF2-40B4-BE49-F238E27FC236}">
              <a16:creationId xmlns:a16="http://schemas.microsoft.com/office/drawing/2014/main" xmlns="" id="{69F7EFDE-0C8D-4815-B7A8-456BF785DDA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09" name="Image 16">
          <a:extLst>
            <a:ext uri="{FF2B5EF4-FFF2-40B4-BE49-F238E27FC236}">
              <a16:creationId xmlns:a16="http://schemas.microsoft.com/office/drawing/2014/main" xmlns="" id="{6C2C8761-D210-4F1E-8B76-AD66457B51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0" name="Image 15">
          <a:extLst>
            <a:ext uri="{FF2B5EF4-FFF2-40B4-BE49-F238E27FC236}">
              <a16:creationId xmlns:a16="http://schemas.microsoft.com/office/drawing/2014/main" xmlns="" id="{CB33EF93-FD5A-4B2B-BE6B-3238543F287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1" name="Image 310" descr="Afficher l’image source">
          <a:extLst>
            <a:ext uri="{FF2B5EF4-FFF2-40B4-BE49-F238E27FC236}">
              <a16:creationId xmlns:a16="http://schemas.microsoft.com/office/drawing/2014/main" xmlns="" id="{A2F54537-537D-497E-824E-F047CB4148C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2" name="Image 16">
          <a:extLst>
            <a:ext uri="{FF2B5EF4-FFF2-40B4-BE49-F238E27FC236}">
              <a16:creationId xmlns:a16="http://schemas.microsoft.com/office/drawing/2014/main" xmlns="" id="{945B50AC-AC9B-4489-B937-C9202236F80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1980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3" name="Image 312">
          <a:extLst>
            <a:ext uri="{FF2B5EF4-FFF2-40B4-BE49-F238E27FC236}">
              <a16:creationId xmlns:a16="http://schemas.microsoft.com/office/drawing/2014/main" xmlns="" id="{74295658-D48F-487F-B2D6-B7EFE7F46137}"/>
            </a:ext>
          </a:extLst>
        </xdr:cNvPr>
        <xdr:cNvPicPr>
          <a:picLocks noChangeAspect="1"/>
        </xdr:cNvPicPr>
      </xdr:nvPicPr>
      <xdr:blipFill>
        <a:blip xmlns:r="http://schemas.openxmlformats.org/officeDocument/2006/relationships" r:embed="rId17" cstate="print"/>
        <a:stretch>
          <a:fillRect/>
        </a:stretch>
      </xdr:blipFill>
      <xdr:spPr>
        <a:xfrm>
          <a:off x="16379190" y="11357610"/>
          <a:ext cx="914400" cy="608491"/>
        </a:xfrm>
        <a:prstGeom prst="rect">
          <a:avLst/>
        </a:prstGeom>
      </xdr:spPr>
    </xdr:pic>
    <xdr:clientData/>
  </xdr:twoCellAnchor>
  <xdr:twoCellAnchor editAs="oneCell">
    <xdr:from>
      <xdr:col>3</xdr:col>
      <xdr:colOff>133350</xdr:colOff>
      <xdr:row>31</xdr:row>
      <xdr:rowOff>171450</xdr:rowOff>
    </xdr:from>
    <xdr:to>
      <xdr:col>3</xdr:col>
      <xdr:colOff>847360</xdr:colOff>
      <xdr:row>31</xdr:row>
      <xdr:rowOff>646591</xdr:rowOff>
    </xdr:to>
    <xdr:pic>
      <xdr:nvPicPr>
        <xdr:cNvPr id="314" name="Image 313">
          <a:extLst>
            <a:ext uri="{FF2B5EF4-FFF2-40B4-BE49-F238E27FC236}">
              <a16:creationId xmlns:a16="http://schemas.microsoft.com/office/drawing/2014/main" xmlns="" id="{36AD19E3-A440-4BC1-8C69-E1D5342B951D}"/>
            </a:ext>
          </a:extLst>
        </xdr:cNvPr>
        <xdr:cNvPicPr>
          <a:picLocks noChangeAspect="1"/>
        </xdr:cNvPicPr>
      </xdr:nvPicPr>
      <xdr:blipFill>
        <a:blip xmlns:r="http://schemas.openxmlformats.org/officeDocument/2006/relationships" r:embed="rId18" cstate="print"/>
        <a:stretch>
          <a:fillRect/>
        </a:stretch>
      </xdr:blipFill>
      <xdr:spPr>
        <a:xfrm>
          <a:off x="4712970" y="19960590"/>
          <a:ext cx="714010" cy="47514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5" name="Image 314">
          <a:extLst>
            <a:ext uri="{FF2B5EF4-FFF2-40B4-BE49-F238E27FC236}">
              <a16:creationId xmlns:a16="http://schemas.microsoft.com/office/drawing/2014/main" xmlns="" id="{9D0AE861-14B9-4A7B-8CA3-F6AA193627C1}"/>
            </a:ext>
          </a:extLst>
        </xdr:cNvPr>
        <xdr:cNvPicPr>
          <a:picLocks noChangeAspect="1"/>
        </xdr:cNvPicPr>
      </xdr:nvPicPr>
      <xdr:blipFill>
        <a:blip xmlns:r="http://schemas.openxmlformats.org/officeDocument/2006/relationships" r:embed="rId17" cstate="print"/>
        <a:stretch>
          <a:fillRect/>
        </a:stretch>
      </xdr:blipFill>
      <xdr:spPr>
        <a:xfrm>
          <a:off x="1641729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6" name="Image 315">
          <a:extLst>
            <a:ext uri="{FF2B5EF4-FFF2-40B4-BE49-F238E27FC236}">
              <a16:creationId xmlns:a16="http://schemas.microsoft.com/office/drawing/2014/main" xmlns="" id="{CFA66E8A-147F-4FA8-8376-ADCA9A08DD72}"/>
            </a:ext>
          </a:extLst>
        </xdr:cNvPr>
        <xdr:cNvPicPr>
          <a:picLocks noChangeAspect="1"/>
        </xdr:cNvPicPr>
      </xdr:nvPicPr>
      <xdr:blipFill>
        <a:blip xmlns:r="http://schemas.openxmlformats.org/officeDocument/2006/relationships" r:embed="rId17" cstate="print"/>
        <a:stretch>
          <a:fillRect/>
        </a:stretch>
      </xdr:blipFill>
      <xdr:spPr>
        <a:xfrm>
          <a:off x="1639824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7" name="Image 316">
          <a:extLst>
            <a:ext uri="{FF2B5EF4-FFF2-40B4-BE49-F238E27FC236}">
              <a16:creationId xmlns:a16="http://schemas.microsoft.com/office/drawing/2014/main" xmlns="" id="{71DA0CF6-1E02-40A0-99E2-B6A85323A95E}"/>
            </a:ext>
          </a:extLst>
        </xdr:cNvPr>
        <xdr:cNvPicPr>
          <a:picLocks noChangeAspect="1"/>
        </xdr:cNvPicPr>
      </xdr:nvPicPr>
      <xdr:blipFill>
        <a:blip xmlns:r="http://schemas.openxmlformats.org/officeDocument/2006/relationships" r:embed="rId17" cstate="print"/>
        <a:stretch>
          <a:fillRect/>
        </a:stretch>
      </xdr:blipFill>
      <xdr:spPr>
        <a:xfrm>
          <a:off x="1637919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8" name="Image 317">
          <a:extLst>
            <a:ext uri="{FF2B5EF4-FFF2-40B4-BE49-F238E27FC236}">
              <a16:creationId xmlns:a16="http://schemas.microsoft.com/office/drawing/2014/main" xmlns="" id="{4A4C7CD4-4140-4AB4-8143-60FB3A7636DF}"/>
            </a:ext>
          </a:extLst>
        </xdr:cNvPr>
        <xdr:cNvPicPr>
          <a:picLocks noChangeAspect="1"/>
        </xdr:cNvPicPr>
      </xdr:nvPicPr>
      <xdr:blipFill>
        <a:blip xmlns:r="http://schemas.openxmlformats.org/officeDocument/2006/relationships" r:embed="rId17" cstate="print"/>
        <a:stretch>
          <a:fillRect/>
        </a:stretch>
      </xdr:blipFill>
      <xdr:spPr>
        <a:xfrm>
          <a:off x="1639824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19" name="Image 318">
          <a:extLst>
            <a:ext uri="{FF2B5EF4-FFF2-40B4-BE49-F238E27FC236}">
              <a16:creationId xmlns:a16="http://schemas.microsoft.com/office/drawing/2014/main" xmlns="" id="{27A91488-4C9B-48F5-9AD0-2DB7C0E038C6}"/>
            </a:ext>
          </a:extLst>
        </xdr:cNvPr>
        <xdr:cNvPicPr>
          <a:picLocks noChangeAspect="1"/>
        </xdr:cNvPicPr>
      </xdr:nvPicPr>
      <xdr:blipFill>
        <a:blip xmlns:r="http://schemas.openxmlformats.org/officeDocument/2006/relationships" r:embed="rId17" cstate="print"/>
        <a:stretch>
          <a:fillRect/>
        </a:stretch>
      </xdr:blipFill>
      <xdr:spPr>
        <a:xfrm>
          <a:off x="1641729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0" name="Image 319">
          <a:extLst>
            <a:ext uri="{FF2B5EF4-FFF2-40B4-BE49-F238E27FC236}">
              <a16:creationId xmlns:a16="http://schemas.microsoft.com/office/drawing/2014/main" xmlns="" id="{5D78A785-66EF-4B13-B08C-BD8748B07028}"/>
            </a:ext>
          </a:extLst>
        </xdr:cNvPr>
        <xdr:cNvPicPr>
          <a:picLocks noChangeAspect="1"/>
        </xdr:cNvPicPr>
      </xdr:nvPicPr>
      <xdr:blipFill>
        <a:blip xmlns:r="http://schemas.openxmlformats.org/officeDocument/2006/relationships" r:embed="rId17" cstate="print"/>
        <a:stretch>
          <a:fillRect/>
        </a:stretch>
      </xdr:blipFill>
      <xdr:spPr>
        <a:xfrm>
          <a:off x="1634109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1" name="Image 320">
          <a:extLst>
            <a:ext uri="{FF2B5EF4-FFF2-40B4-BE49-F238E27FC236}">
              <a16:creationId xmlns:a16="http://schemas.microsoft.com/office/drawing/2014/main" xmlns="" id="{AB26CE39-4F79-491B-AD2F-22E9A0C78088}"/>
            </a:ext>
          </a:extLst>
        </xdr:cNvPr>
        <xdr:cNvPicPr>
          <a:picLocks noChangeAspect="1"/>
        </xdr:cNvPicPr>
      </xdr:nvPicPr>
      <xdr:blipFill>
        <a:blip xmlns:r="http://schemas.openxmlformats.org/officeDocument/2006/relationships" r:embed="rId19" cstate="print"/>
        <a:stretch>
          <a:fillRect/>
        </a:stretch>
      </xdr:blipFill>
      <xdr:spPr>
        <a:xfrm>
          <a:off x="109728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2" name="Image 321">
          <a:extLst>
            <a:ext uri="{FF2B5EF4-FFF2-40B4-BE49-F238E27FC236}">
              <a16:creationId xmlns:a16="http://schemas.microsoft.com/office/drawing/2014/main" xmlns="" id="{05723E50-8694-420C-9359-6E860DCECC4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2391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3" name="Image 322">
          <a:extLst>
            <a:ext uri="{FF2B5EF4-FFF2-40B4-BE49-F238E27FC236}">
              <a16:creationId xmlns:a16="http://schemas.microsoft.com/office/drawing/2014/main" xmlns="" id="{C6743CE9-D801-4D0E-AC83-7D148B413B9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4" name="Image 323">
          <a:extLst>
            <a:ext uri="{FF2B5EF4-FFF2-40B4-BE49-F238E27FC236}">
              <a16:creationId xmlns:a16="http://schemas.microsoft.com/office/drawing/2014/main" xmlns="" id="{A25D6090-30F4-40DB-91F9-2857847DE9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4104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5" name="Image 324">
          <a:extLst>
            <a:ext uri="{FF2B5EF4-FFF2-40B4-BE49-F238E27FC236}">
              <a16:creationId xmlns:a16="http://schemas.microsoft.com/office/drawing/2014/main" xmlns="" id="{F42C393D-189D-4B3C-9974-E382FEECBC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6" name="Image 325">
          <a:extLst>
            <a:ext uri="{FF2B5EF4-FFF2-40B4-BE49-F238E27FC236}">
              <a16:creationId xmlns:a16="http://schemas.microsoft.com/office/drawing/2014/main" xmlns="" id="{0AE7EAB0-7710-497D-A012-22FF874212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7" name="Image 326">
          <a:extLst>
            <a:ext uri="{FF2B5EF4-FFF2-40B4-BE49-F238E27FC236}">
              <a16:creationId xmlns:a16="http://schemas.microsoft.com/office/drawing/2014/main" xmlns="" id="{BFD2C60A-5C19-4694-8216-A8F49872E9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9248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8" name="Image 327">
          <a:extLst>
            <a:ext uri="{FF2B5EF4-FFF2-40B4-BE49-F238E27FC236}">
              <a16:creationId xmlns:a16="http://schemas.microsoft.com/office/drawing/2014/main" xmlns="" id="{5E98CFFD-3190-4D15-B288-948B294C76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3804700"/>
          <a:ext cx="557924" cy="700797"/>
        </a:xfrm>
        <a:prstGeom prst="rect">
          <a:avLst/>
        </a:prstGeom>
      </xdr:spPr>
    </xdr:pic>
    <xdr:clientData/>
  </xdr:oneCellAnchor>
  <xdr:oneCellAnchor>
    <xdr:from>
      <xdr:col>3</xdr:col>
      <xdr:colOff>0</xdr:colOff>
      <xdr:row>5</xdr:row>
      <xdr:rowOff>0</xdr:rowOff>
    </xdr:from>
    <xdr:ext cx="400050" cy="312539"/>
    <xdr:pic>
      <xdr:nvPicPr>
        <xdr:cNvPr id="329" name="BIOE" descr="Logo AB Européen">
          <a:extLst>
            <a:ext uri="{FF2B5EF4-FFF2-40B4-BE49-F238E27FC236}">
              <a16:creationId xmlns:a16="http://schemas.microsoft.com/office/drawing/2014/main" xmlns="" id="{0C581F8E-AD0E-4FF5-9311-0F9523856EB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23545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8</xdr:row>
      <xdr:rowOff>0</xdr:rowOff>
    </xdr:from>
    <xdr:ext cx="400050" cy="312539"/>
    <xdr:pic>
      <xdr:nvPicPr>
        <xdr:cNvPr id="330" name="BIOE" descr="Logo AB Européen">
          <a:extLst>
            <a:ext uri="{FF2B5EF4-FFF2-40B4-BE49-F238E27FC236}">
              <a16:creationId xmlns:a16="http://schemas.microsoft.com/office/drawing/2014/main" xmlns="" id="{E344307F-2227-424E-A3B0-A26D54C8AC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97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16</xdr:row>
      <xdr:rowOff>0</xdr:rowOff>
    </xdr:from>
    <xdr:ext cx="400050" cy="312539"/>
    <xdr:pic>
      <xdr:nvPicPr>
        <xdr:cNvPr id="331" name="BIOE" descr="Logo AB Européen">
          <a:extLst>
            <a:ext uri="{FF2B5EF4-FFF2-40B4-BE49-F238E27FC236}">
              <a16:creationId xmlns:a16="http://schemas.microsoft.com/office/drawing/2014/main" xmlns="" id="{4185FC9F-9BA3-4F6F-858A-93D429B7BB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16</xdr:row>
      <xdr:rowOff>0</xdr:rowOff>
    </xdr:from>
    <xdr:ext cx="400050" cy="312539"/>
    <xdr:pic>
      <xdr:nvPicPr>
        <xdr:cNvPr id="332" name="BIOE" descr="Logo AB Européen">
          <a:extLst>
            <a:ext uri="{FF2B5EF4-FFF2-40B4-BE49-F238E27FC236}">
              <a16:creationId xmlns:a16="http://schemas.microsoft.com/office/drawing/2014/main" xmlns="" id="{3751C7EF-2199-424D-9F31-30D00B731E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185110</xdr:colOff>
      <xdr:row>8</xdr:row>
      <xdr:rowOff>879577</xdr:rowOff>
    </xdr:from>
    <xdr:ext cx="638379" cy="638379"/>
    <xdr:pic>
      <xdr:nvPicPr>
        <xdr:cNvPr id="333" name="Image 15">
          <a:extLst>
            <a:ext uri="{FF2B5EF4-FFF2-40B4-BE49-F238E27FC236}">
              <a16:creationId xmlns:a16="http://schemas.microsoft.com/office/drawing/2014/main" xmlns="" id="{9237362C-30F9-433A-82FD-4735BDF8CD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77590" y="5177257"/>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209549</xdr:colOff>
      <xdr:row>28</xdr:row>
      <xdr:rowOff>838200</xdr:rowOff>
    </xdr:from>
    <xdr:ext cx="638379" cy="638379"/>
    <xdr:pic>
      <xdr:nvPicPr>
        <xdr:cNvPr id="334" name="Image 15">
          <a:extLst>
            <a:ext uri="{FF2B5EF4-FFF2-40B4-BE49-F238E27FC236}">
              <a16:creationId xmlns:a16="http://schemas.microsoft.com/office/drawing/2014/main" xmlns="" id="{29698E74-5E10-4CD8-93D5-A620DA3E86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150589" y="1880616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400050</xdr:colOff>
      <xdr:row>48</xdr:row>
      <xdr:rowOff>704850</xdr:rowOff>
    </xdr:from>
    <xdr:ext cx="638379" cy="638379"/>
    <xdr:pic>
      <xdr:nvPicPr>
        <xdr:cNvPr id="335" name="Image 15">
          <a:extLst>
            <a:ext uri="{FF2B5EF4-FFF2-40B4-BE49-F238E27FC236}">
              <a16:creationId xmlns:a16="http://schemas.microsoft.com/office/drawing/2014/main" xmlns="" id="{7E69353E-C84A-4134-A5BC-0C8C9C2223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2553950" y="3191637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133350</xdr:colOff>
      <xdr:row>68</xdr:row>
      <xdr:rowOff>819150</xdr:rowOff>
    </xdr:from>
    <xdr:ext cx="638379" cy="638379"/>
    <xdr:pic>
      <xdr:nvPicPr>
        <xdr:cNvPr id="336" name="Image 15">
          <a:extLst>
            <a:ext uri="{FF2B5EF4-FFF2-40B4-BE49-F238E27FC236}">
              <a16:creationId xmlns:a16="http://schemas.microsoft.com/office/drawing/2014/main" xmlns="" id="{4708CDE5-2698-47CA-AF97-E70EC30D63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074390" y="4539615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171450</xdr:colOff>
      <xdr:row>85</xdr:row>
      <xdr:rowOff>762000</xdr:rowOff>
    </xdr:from>
    <xdr:ext cx="638379" cy="638379"/>
    <xdr:pic>
      <xdr:nvPicPr>
        <xdr:cNvPr id="337" name="Image 15">
          <a:extLst>
            <a:ext uri="{FF2B5EF4-FFF2-40B4-BE49-F238E27FC236}">
              <a16:creationId xmlns:a16="http://schemas.microsoft.com/office/drawing/2014/main" xmlns="" id="{6E92769D-194A-4D76-A41C-28BFA28480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63930" y="566851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88</xdr:row>
      <xdr:rowOff>0</xdr:rowOff>
    </xdr:from>
    <xdr:ext cx="638379" cy="638379"/>
    <xdr:pic>
      <xdr:nvPicPr>
        <xdr:cNvPr id="338" name="Image 15">
          <a:extLst>
            <a:ext uri="{FF2B5EF4-FFF2-40B4-BE49-F238E27FC236}">
              <a16:creationId xmlns:a16="http://schemas.microsoft.com/office/drawing/2014/main" xmlns="" id="{A31D5324-776D-4E7E-B9B8-DAFA672F45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4579620" y="578662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857251</xdr:colOff>
      <xdr:row>108</xdr:row>
      <xdr:rowOff>838200</xdr:rowOff>
    </xdr:from>
    <xdr:ext cx="638379" cy="638379"/>
    <xdr:pic>
      <xdr:nvPicPr>
        <xdr:cNvPr id="339" name="Image 15">
          <a:extLst>
            <a:ext uri="{FF2B5EF4-FFF2-40B4-BE49-F238E27FC236}">
              <a16:creationId xmlns:a16="http://schemas.microsoft.com/office/drawing/2014/main" xmlns="" id="{B98F4EE1-D3C7-48D9-AACB-6800190844B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224011" y="7229094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2419350</xdr:colOff>
      <xdr:row>22</xdr:row>
      <xdr:rowOff>193236</xdr:rowOff>
    </xdr:from>
    <xdr:to>
      <xdr:col>2</xdr:col>
      <xdr:colOff>76200</xdr:colOff>
      <xdr:row>25</xdr:row>
      <xdr:rowOff>103204</xdr:rowOff>
    </xdr:to>
    <xdr:pic>
      <xdr:nvPicPr>
        <xdr:cNvPr id="340" name="Image 339">
          <a:extLst>
            <a:ext uri="{FF2B5EF4-FFF2-40B4-BE49-F238E27FC236}">
              <a16:creationId xmlns:a16="http://schemas.microsoft.com/office/drawing/2014/main" xmlns="" id="{22D79C1E-EC87-423A-B78B-2C45A96BC6FA}"/>
            </a:ext>
          </a:extLst>
        </xdr:cNvPr>
        <xdr:cNvPicPr>
          <a:picLocks noChangeAspect="1"/>
        </xdr:cNvPicPr>
      </xdr:nvPicPr>
      <xdr:blipFill>
        <a:blip xmlns:r="http://schemas.openxmlformats.org/officeDocument/2006/relationships" r:embed="rId21" cstate="print"/>
        <a:stretch>
          <a:fillRect/>
        </a:stretch>
      </xdr:blipFill>
      <xdr:spPr>
        <a:xfrm>
          <a:off x="3211830" y="14968416"/>
          <a:ext cx="1245870" cy="1159648"/>
        </a:xfrm>
        <a:prstGeom prst="rect">
          <a:avLst/>
        </a:prstGeom>
      </xdr:spPr>
    </xdr:pic>
    <xdr:clientData/>
  </xdr:twoCellAnchor>
  <xdr:twoCellAnchor editAs="oneCell">
    <xdr:from>
      <xdr:col>1</xdr:col>
      <xdr:colOff>933450</xdr:colOff>
      <xdr:row>20</xdr:row>
      <xdr:rowOff>74863</xdr:rowOff>
    </xdr:from>
    <xdr:to>
      <xdr:col>1</xdr:col>
      <xdr:colOff>2724150</xdr:colOff>
      <xdr:row>23</xdr:row>
      <xdr:rowOff>125729</xdr:rowOff>
    </xdr:to>
    <xdr:pic>
      <xdr:nvPicPr>
        <xdr:cNvPr id="341" name="Image 340">
          <a:extLst>
            <a:ext uri="{FF2B5EF4-FFF2-40B4-BE49-F238E27FC236}">
              <a16:creationId xmlns:a16="http://schemas.microsoft.com/office/drawing/2014/main" xmlns="" id="{5679F3AA-467B-450A-9016-6C0270B2ACCC}"/>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725930" y="13745143"/>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209550</xdr:rowOff>
    </xdr:from>
    <xdr:to>
      <xdr:col>9</xdr:col>
      <xdr:colOff>3000160</xdr:colOff>
      <xdr:row>102</xdr:row>
      <xdr:rowOff>456995</xdr:rowOff>
    </xdr:to>
    <xdr:pic>
      <xdr:nvPicPr>
        <xdr:cNvPr id="342" name="Image 341">
          <a:extLst>
            <a:ext uri="{FF2B5EF4-FFF2-40B4-BE49-F238E27FC236}">
              <a16:creationId xmlns:a16="http://schemas.microsoft.com/office/drawing/2014/main" xmlns="" id="{B6568DF3-354E-4ADA-AF58-6C59F6E92D5A}"/>
            </a:ext>
          </a:extLst>
        </xdr:cNvPr>
        <xdr:cNvPicPr>
          <a:picLocks noChangeAspect="1"/>
        </xdr:cNvPicPr>
      </xdr:nvPicPr>
      <xdr:blipFill>
        <a:blip xmlns:r="http://schemas.openxmlformats.org/officeDocument/2006/relationships" r:embed="rId23" cstate="print"/>
        <a:stretch>
          <a:fillRect/>
        </a:stretch>
      </xdr:blipFill>
      <xdr:spPr>
        <a:xfrm>
          <a:off x="16626840" y="67082670"/>
          <a:ext cx="2314360" cy="1634285"/>
        </a:xfrm>
        <a:prstGeom prst="rect">
          <a:avLst/>
        </a:prstGeom>
      </xdr:spPr>
    </xdr:pic>
    <xdr:clientData/>
  </xdr:twoCellAnchor>
  <xdr:twoCellAnchor editAs="oneCell">
    <xdr:from>
      <xdr:col>9</xdr:col>
      <xdr:colOff>2667000</xdr:colOff>
      <xdr:row>108</xdr:row>
      <xdr:rowOff>1047750</xdr:rowOff>
    </xdr:from>
    <xdr:to>
      <xdr:col>9</xdr:col>
      <xdr:colOff>3562350</xdr:colOff>
      <xdr:row>111</xdr:row>
      <xdr:rowOff>198111</xdr:rowOff>
    </xdr:to>
    <xdr:pic>
      <xdr:nvPicPr>
        <xdr:cNvPr id="343" name="Image 342">
          <a:extLst>
            <a:ext uri="{FF2B5EF4-FFF2-40B4-BE49-F238E27FC236}">
              <a16:creationId xmlns:a16="http://schemas.microsoft.com/office/drawing/2014/main" xmlns="" id="{F63B6FBF-167F-4C13-8199-A26D84BC81E6}"/>
            </a:ext>
          </a:extLst>
        </xdr:cNvPr>
        <xdr:cNvPicPr>
          <a:picLocks noChangeAspect="1"/>
        </xdr:cNvPicPr>
      </xdr:nvPicPr>
      <xdr:blipFill>
        <a:blip xmlns:r="http://schemas.openxmlformats.org/officeDocument/2006/relationships" r:embed="rId24" cstate="print"/>
        <a:stretch>
          <a:fillRect/>
        </a:stretch>
      </xdr:blipFill>
      <xdr:spPr>
        <a:xfrm>
          <a:off x="18608040" y="72500490"/>
          <a:ext cx="895350" cy="971541"/>
        </a:xfrm>
        <a:prstGeom prst="rect">
          <a:avLst/>
        </a:prstGeom>
      </xdr:spPr>
    </xdr:pic>
    <xdr:clientData/>
  </xdr:twoCellAnchor>
  <xdr:twoCellAnchor editAs="oneCell">
    <xdr:from>
      <xdr:col>9</xdr:col>
      <xdr:colOff>2686050</xdr:colOff>
      <xdr:row>114</xdr:row>
      <xdr:rowOff>800100</xdr:rowOff>
    </xdr:from>
    <xdr:to>
      <xdr:col>10</xdr:col>
      <xdr:colOff>0</xdr:colOff>
      <xdr:row>116</xdr:row>
      <xdr:rowOff>579111</xdr:rowOff>
    </xdr:to>
    <xdr:pic>
      <xdr:nvPicPr>
        <xdr:cNvPr id="344" name="Image 343">
          <a:extLst>
            <a:ext uri="{FF2B5EF4-FFF2-40B4-BE49-F238E27FC236}">
              <a16:creationId xmlns:a16="http://schemas.microsoft.com/office/drawing/2014/main" xmlns="" id="{DB10AD74-B21A-4428-ABF1-80B6D3024685}"/>
            </a:ext>
          </a:extLst>
        </xdr:cNvPr>
        <xdr:cNvPicPr>
          <a:picLocks noChangeAspect="1"/>
        </xdr:cNvPicPr>
      </xdr:nvPicPr>
      <xdr:blipFill>
        <a:blip xmlns:r="http://schemas.openxmlformats.org/officeDocument/2006/relationships" r:embed="rId24" cstate="print"/>
        <a:stretch>
          <a:fillRect/>
        </a:stretch>
      </xdr:blipFill>
      <xdr:spPr>
        <a:xfrm>
          <a:off x="18627090" y="76017120"/>
          <a:ext cx="902970" cy="967731"/>
        </a:xfrm>
        <a:prstGeom prst="rect">
          <a:avLst/>
        </a:prstGeom>
      </xdr:spPr>
    </xdr:pic>
    <xdr:clientData/>
  </xdr:twoCellAnchor>
  <xdr:twoCellAnchor editAs="oneCell">
    <xdr:from>
      <xdr:col>9</xdr:col>
      <xdr:colOff>0</xdr:colOff>
      <xdr:row>111</xdr:row>
      <xdr:rowOff>990600</xdr:rowOff>
    </xdr:from>
    <xdr:to>
      <xdr:col>9</xdr:col>
      <xdr:colOff>895350</xdr:colOff>
      <xdr:row>114</xdr:row>
      <xdr:rowOff>26661</xdr:rowOff>
    </xdr:to>
    <xdr:pic>
      <xdr:nvPicPr>
        <xdr:cNvPr id="345" name="Image 344">
          <a:extLst>
            <a:ext uri="{FF2B5EF4-FFF2-40B4-BE49-F238E27FC236}">
              <a16:creationId xmlns:a16="http://schemas.microsoft.com/office/drawing/2014/main" xmlns="" id="{B8A9E424-EBF1-47F6-9AE6-746A7C92C4B2}"/>
            </a:ext>
          </a:extLst>
        </xdr:cNvPr>
        <xdr:cNvPicPr>
          <a:picLocks noChangeAspect="1"/>
        </xdr:cNvPicPr>
      </xdr:nvPicPr>
      <xdr:blipFill>
        <a:blip xmlns:r="http://schemas.openxmlformats.org/officeDocument/2006/relationships" r:embed="rId24" cstate="print"/>
        <a:stretch>
          <a:fillRect/>
        </a:stretch>
      </xdr:blipFill>
      <xdr:spPr>
        <a:xfrm>
          <a:off x="15941040" y="74264520"/>
          <a:ext cx="895350" cy="979161"/>
        </a:xfrm>
        <a:prstGeom prst="rect">
          <a:avLst/>
        </a:prstGeom>
      </xdr:spPr>
    </xdr:pic>
    <xdr:clientData/>
  </xdr:twoCellAnchor>
  <xdr:oneCellAnchor>
    <xdr:from>
      <xdr:col>5</xdr:col>
      <xdr:colOff>0</xdr:colOff>
      <xdr:row>25</xdr:row>
      <xdr:rowOff>0</xdr:rowOff>
    </xdr:from>
    <xdr:ext cx="400050" cy="312539"/>
    <xdr:pic>
      <xdr:nvPicPr>
        <xdr:cNvPr id="346" name="BIOE" descr="Logo AB Européen">
          <a:extLst>
            <a:ext uri="{FF2B5EF4-FFF2-40B4-BE49-F238E27FC236}">
              <a16:creationId xmlns:a16="http://schemas.microsoft.com/office/drawing/2014/main" xmlns="" id="{4AFA7F91-5F87-4258-9185-B85A112C40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16024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31</xdr:row>
      <xdr:rowOff>0</xdr:rowOff>
    </xdr:from>
    <xdr:ext cx="400050" cy="312539"/>
    <xdr:pic>
      <xdr:nvPicPr>
        <xdr:cNvPr id="347" name="BIOE" descr="Logo AB Européen">
          <a:extLst>
            <a:ext uri="{FF2B5EF4-FFF2-40B4-BE49-F238E27FC236}">
              <a16:creationId xmlns:a16="http://schemas.microsoft.com/office/drawing/2014/main" xmlns="" id="{8C4F693E-49D4-4C44-9F8F-B13DF265151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36</xdr:row>
      <xdr:rowOff>0</xdr:rowOff>
    </xdr:from>
    <xdr:ext cx="400050" cy="312539"/>
    <xdr:pic>
      <xdr:nvPicPr>
        <xdr:cNvPr id="349" name="BIOE" descr="Logo AB Européen">
          <a:extLst>
            <a:ext uri="{FF2B5EF4-FFF2-40B4-BE49-F238E27FC236}">
              <a16:creationId xmlns:a16="http://schemas.microsoft.com/office/drawing/2014/main" xmlns="" id="{731BFE7A-F22F-4DB7-BF3F-7A4E29CC50F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31</xdr:row>
      <xdr:rowOff>0</xdr:rowOff>
    </xdr:from>
    <xdr:to>
      <xdr:col>5</xdr:col>
      <xdr:colOff>714010</xdr:colOff>
      <xdr:row>31</xdr:row>
      <xdr:rowOff>475141</xdr:rowOff>
    </xdr:to>
    <xdr:pic>
      <xdr:nvPicPr>
        <xdr:cNvPr id="350" name="Image 349">
          <a:extLst>
            <a:ext uri="{FF2B5EF4-FFF2-40B4-BE49-F238E27FC236}">
              <a16:creationId xmlns:a16="http://schemas.microsoft.com/office/drawing/2014/main" xmlns="" id="{8408723A-305F-450E-B75D-CB19A541D082}"/>
            </a:ext>
          </a:extLst>
        </xdr:cNvPr>
        <xdr:cNvPicPr>
          <a:picLocks noChangeAspect="1"/>
        </xdr:cNvPicPr>
      </xdr:nvPicPr>
      <xdr:blipFill>
        <a:blip xmlns:r="http://schemas.openxmlformats.org/officeDocument/2006/relationships" r:embed="rId18" cstate="print"/>
        <a:stretch>
          <a:fillRect/>
        </a:stretch>
      </xdr:blipFill>
      <xdr:spPr>
        <a:xfrm>
          <a:off x="8366760" y="19789140"/>
          <a:ext cx="714010" cy="475141"/>
        </a:xfrm>
        <a:prstGeom prst="rect">
          <a:avLst/>
        </a:prstGeom>
      </xdr:spPr>
    </xdr:pic>
    <xdr:clientData/>
  </xdr:twoCellAnchor>
  <xdr:oneCellAnchor>
    <xdr:from>
      <xdr:col>7</xdr:col>
      <xdr:colOff>0</xdr:colOff>
      <xdr:row>31</xdr:row>
      <xdr:rowOff>0</xdr:rowOff>
    </xdr:from>
    <xdr:ext cx="400050" cy="312539"/>
    <xdr:pic>
      <xdr:nvPicPr>
        <xdr:cNvPr id="351" name="BIOE" descr="Logo AB Européen">
          <a:extLst>
            <a:ext uri="{FF2B5EF4-FFF2-40B4-BE49-F238E27FC236}">
              <a16:creationId xmlns:a16="http://schemas.microsoft.com/office/drawing/2014/main" xmlns="" id="{41B0B47E-A2D2-496D-8BFC-0AEB86CBD96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xdr:row>
      <xdr:rowOff>0</xdr:rowOff>
    </xdr:from>
    <xdr:ext cx="400050" cy="312539"/>
    <xdr:pic>
      <xdr:nvPicPr>
        <xdr:cNvPr id="352" name="BIOE" descr="Logo AB Européen">
          <a:extLst>
            <a:ext uri="{FF2B5EF4-FFF2-40B4-BE49-F238E27FC236}">
              <a16:creationId xmlns:a16="http://schemas.microsoft.com/office/drawing/2014/main" xmlns="" id="{98757D96-FE44-4AD8-98AA-CF9DD27DCAB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118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0</xdr:colOff>
      <xdr:row>11</xdr:row>
      <xdr:rowOff>0</xdr:rowOff>
    </xdr:from>
    <xdr:to>
      <xdr:col>7</xdr:col>
      <xdr:colOff>714010</xdr:colOff>
      <xdr:row>11</xdr:row>
      <xdr:rowOff>475141</xdr:rowOff>
    </xdr:to>
    <xdr:pic>
      <xdr:nvPicPr>
        <xdr:cNvPr id="353" name="Image 352">
          <a:extLst>
            <a:ext uri="{FF2B5EF4-FFF2-40B4-BE49-F238E27FC236}">
              <a16:creationId xmlns:a16="http://schemas.microsoft.com/office/drawing/2014/main" xmlns="" id="{2E45C07F-8B09-4C2D-A9D4-A5A67FF3DF93}"/>
            </a:ext>
          </a:extLst>
        </xdr:cNvPr>
        <xdr:cNvPicPr>
          <a:picLocks noChangeAspect="1"/>
        </xdr:cNvPicPr>
      </xdr:nvPicPr>
      <xdr:blipFill>
        <a:blip xmlns:r="http://schemas.openxmlformats.org/officeDocument/2006/relationships" r:embed="rId18" cstate="print"/>
        <a:stretch>
          <a:fillRect/>
        </a:stretch>
      </xdr:blipFill>
      <xdr:spPr>
        <a:xfrm>
          <a:off x="12153900" y="6118860"/>
          <a:ext cx="714010" cy="475141"/>
        </a:xfrm>
        <a:prstGeom prst="rect">
          <a:avLst/>
        </a:prstGeom>
      </xdr:spPr>
    </xdr:pic>
    <xdr:clientData/>
  </xdr:twoCellAnchor>
  <xdr:twoCellAnchor editAs="oneCell">
    <xdr:from>
      <xdr:col>3</xdr:col>
      <xdr:colOff>0</xdr:colOff>
      <xdr:row>11</xdr:row>
      <xdr:rowOff>0</xdr:rowOff>
    </xdr:from>
    <xdr:to>
      <xdr:col>3</xdr:col>
      <xdr:colOff>714010</xdr:colOff>
      <xdr:row>11</xdr:row>
      <xdr:rowOff>475141</xdr:rowOff>
    </xdr:to>
    <xdr:pic>
      <xdr:nvPicPr>
        <xdr:cNvPr id="354" name="Image 353">
          <a:extLst>
            <a:ext uri="{FF2B5EF4-FFF2-40B4-BE49-F238E27FC236}">
              <a16:creationId xmlns:a16="http://schemas.microsoft.com/office/drawing/2014/main" xmlns="" id="{2A8D82C6-6C81-4044-A676-E5477B24568C}"/>
            </a:ext>
          </a:extLst>
        </xdr:cNvPr>
        <xdr:cNvPicPr>
          <a:picLocks noChangeAspect="1"/>
        </xdr:cNvPicPr>
      </xdr:nvPicPr>
      <xdr:blipFill>
        <a:blip xmlns:r="http://schemas.openxmlformats.org/officeDocument/2006/relationships" r:embed="rId18" cstate="print"/>
        <a:stretch>
          <a:fillRect/>
        </a:stretch>
      </xdr:blipFill>
      <xdr:spPr>
        <a:xfrm>
          <a:off x="4579620" y="6118860"/>
          <a:ext cx="714010" cy="475141"/>
        </a:xfrm>
        <a:prstGeom prst="rect">
          <a:avLst/>
        </a:prstGeom>
      </xdr:spPr>
    </xdr:pic>
    <xdr:clientData/>
  </xdr:twoCellAnchor>
  <xdr:twoCellAnchor editAs="oneCell">
    <xdr:from>
      <xdr:col>5</xdr:col>
      <xdr:colOff>171450</xdr:colOff>
      <xdr:row>51</xdr:row>
      <xdr:rowOff>857250</xdr:rowOff>
    </xdr:from>
    <xdr:to>
      <xdr:col>5</xdr:col>
      <xdr:colOff>885460</xdr:colOff>
      <xdr:row>52</xdr:row>
      <xdr:rowOff>75091</xdr:rowOff>
    </xdr:to>
    <xdr:pic>
      <xdr:nvPicPr>
        <xdr:cNvPr id="355" name="Image 354">
          <a:extLst>
            <a:ext uri="{FF2B5EF4-FFF2-40B4-BE49-F238E27FC236}">
              <a16:creationId xmlns:a16="http://schemas.microsoft.com/office/drawing/2014/main" xmlns="" id="{0B8977EC-D1AF-4427-AE5A-38F15A862C2C}"/>
            </a:ext>
          </a:extLst>
        </xdr:cNvPr>
        <xdr:cNvPicPr>
          <a:picLocks noChangeAspect="1"/>
        </xdr:cNvPicPr>
      </xdr:nvPicPr>
      <xdr:blipFill>
        <a:blip xmlns:r="http://schemas.openxmlformats.org/officeDocument/2006/relationships" r:embed="rId25" cstate="print"/>
        <a:stretch>
          <a:fillRect/>
        </a:stretch>
      </xdr:blipFill>
      <xdr:spPr>
        <a:xfrm>
          <a:off x="8538210" y="33889950"/>
          <a:ext cx="714010" cy="482761"/>
        </a:xfrm>
        <a:prstGeom prst="rect">
          <a:avLst/>
        </a:prstGeom>
      </xdr:spPr>
    </xdr:pic>
    <xdr:clientData/>
  </xdr:twoCellAnchor>
  <xdr:oneCellAnchor>
    <xdr:from>
      <xdr:col>1</xdr:col>
      <xdr:colOff>0</xdr:colOff>
      <xdr:row>45</xdr:row>
      <xdr:rowOff>0</xdr:rowOff>
    </xdr:from>
    <xdr:ext cx="400050" cy="312539"/>
    <xdr:pic>
      <xdr:nvPicPr>
        <xdr:cNvPr id="356" name="BIOE" descr="Logo AB Européen">
          <a:extLst>
            <a:ext uri="{FF2B5EF4-FFF2-40B4-BE49-F238E27FC236}">
              <a16:creationId xmlns:a16="http://schemas.microsoft.com/office/drawing/2014/main" xmlns="" id="{95822315-8148-4FA6-AF8C-263252F9B62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292684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51</xdr:row>
      <xdr:rowOff>0</xdr:rowOff>
    </xdr:from>
    <xdr:ext cx="400050" cy="312539"/>
    <xdr:pic>
      <xdr:nvPicPr>
        <xdr:cNvPr id="357" name="BIOE" descr="Logo AB Européen">
          <a:extLst>
            <a:ext uri="{FF2B5EF4-FFF2-40B4-BE49-F238E27FC236}">
              <a16:creationId xmlns:a16="http://schemas.microsoft.com/office/drawing/2014/main" xmlns="" id="{5BF8A019-5852-469F-B251-7EF59D4922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30327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45</xdr:row>
      <xdr:rowOff>0</xdr:rowOff>
    </xdr:from>
    <xdr:to>
      <xdr:col>3</xdr:col>
      <xdr:colOff>714010</xdr:colOff>
      <xdr:row>45</xdr:row>
      <xdr:rowOff>475141</xdr:rowOff>
    </xdr:to>
    <xdr:pic>
      <xdr:nvPicPr>
        <xdr:cNvPr id="358" name="Image 357">
          <a:extLst>
            <a:ext uri="{FF2B5EF4-FFF2-40B4-BE49-F238E27FC236}">
              <a16:creationId xmlns:a16="http://schemas.microsoft.com/office/drawing/2014/main" xmlns="" id="{D4D32E97-4CA6-4FCE-87EC-C3F365230F69}"/>
            </a:ext>
          </a:extLst>
        </xdr:cNvPr>
        <xdr:cNvPicPr>
          <a:picLocks noChangeAspect="1"/>
        </xdr:cNvPicPr>
      </xdr:nvPicPr>
      <xdr:blipFill>
        <a:blip xmlns:r="http://schemas.openxmlformats.org/officeDocument/2006/relationships" r:embed="rId18" cstate="print"/>
        <a:stretch>
          <a:fillRect/>
        </a:stretch>
      </xdr:blipFill>
      <xdr:spPr>
        <a:xfrm>
          <a:off x="4579620" y="29268420"/>
          <a:ext cx="714010" cy="475141"/>
        </a:xfrm>
        <a:prstGeom prst="rect">
          <a:avLst/>
        </a:prstGeom>
      </xdr:spPr>
    </xdr:pic>
    <xdr:clientData/>
  </xdr:twoCellAnchor>
  <xdr:twoCellAnchor editAs="oneCell">
    <xdr:from>
      <xdr:col>1</xdr:col>
      <xdr:colOff>361950</xdr:colOff>
      <xdr:row>48</xdr:row>
      <xdr:rowOff>762000</xdr:rowOff>
    </xdr:from>
    <xdr:to>
      <xdr:col>1</xdr:col>
      <xdr:colOff>883391</xdr:colOff>
      <xdr:row>48</xdr:row>
      <xdr:rowOff>1238250</xdr:rowOff>
    </xdr:to>
    <xdr:pic>
      <xdr:nvPicPr>
        <xdr:cNvPr id="359" name="Image 286">
          <a:extLst>
            <a:ext uri="{FF2B5EF4-FFF2-40B4-BE49-F238E27FC236}">
              <a16:creationId xmlns:a16="http://schemas.microsoft.com/office/drawing/2014/main" xmlns="" id="{C161A571-B054-475F-9128-291F1A0594F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54430" y="319735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3</xdr:col>
      <xdr:colOff>0</xdr:colOff>
      <xdr:row>56</xdr:row>
      <xdr:rowOff>0</xdr:rowOff>
    </xdr:from>
    <xdr:ext cx="400050" cy="312539"/>
    <xdr:pic>
      <xdr:nvPicPr>
        <xdr:cNvPr id="360" name="BIOE" descr="Logo AB Européen">
          <a:extLst>
            <a:ext uri="{FF2B5EF4-FFF2-40B4-BE49-F238E27FC236}">
              <a16:creationId xmlns:a16="http://schemas.microsoft.com/office/drawing/2014/main" xmlns="" id="{12FF683C-2355-4DC1-9007-E3167B56DC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36164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65</xdr:row>
      <xdr:rowOff>0</xdr:rowOff>
    </xdr:from>
    <xdr:ext cx="400050" cy="312539"/>
    <xdr:pic>
      <xdr:nvPicPr>
        <xdr:cNvPr id="361" name="BIOE" descr="Logo AB Européen">
          <a:extLst>
            <a:ext uri="{FF2B5EF4-FFF2-40B4-BE49-F238E27FC236}">
              <a16:creationId xmlns:a16="http://schemas.microsoft.com/office/drawing/2014/main" xmlns="" id="{05CB3ABB-9734-459C-B607-3E7BD8CA21D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65</xdr:row>
      <xdr:rowOff>0</xdr:rowOff>
    </xdr:from>
    <xdr:ext cx="400050" cy="312539"/>
    <xdr:pic>
      <xdr:nvPicPr>
        <xdr:cNvPr id="362" name="BIOE" descr="Logo AB Européen">
          <a:extLst>
            <a:ext uri="{FF2B5EF4-FFF2-40B4-BE49-F238E27FC236}">
              <a16:creationId xmlns:a16="http://schemas.microsoft.com/office/drawing/2014/main" xmlns="" id="{BD8A8E94-862A-4875-83F6-3662F7569F6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65</xdr:row>
      <xdr:rowOff>0</xdr:rowOff>
    </xdr:from>
    <xdr:ext cx="400050" cy="312539"/>
    <xdr:pic>
      <xdr:nvPicPr>
        <xdr:cNvPr id="363" name="BIOE" descr="Logo AB Européen">
          <a:extLst>
            <a:ext uri="{FF2B5EF4-FFF2-40B4-BE49-F238E27FC236}">
              <a16:creationId xmlns:a16="http://schemas.microsoft.com/office/drawing/2014/main" xmlns="" id="{F8CC213D-92C2-41E1-BA8C-D93A77DF4F3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57150</xdr:colOff>
      <xdr:row>68</xdr:row>
      <xdr:rowOff>952500</xdr:rowOff>
    </xdr:from>
    <xdr:to>
      <xdr:col>5</xdr:col>
      <xdr:colOff>771160</xdr:colOff>
      <xdr:row>69</xdr:row>
      <xdr:rowOff>170341</xdr:rowOff>
    </xdr:to>
    <xdr:pic>
      <xdr:nvPicPr>
        <xdr:cNvPr id="364" name="Image 363">
          <a:extLst>
            <a:ext uri="{FF2B5EF4-FFF2-40B4-BE49-F238E27FC236}">
              <a16:creationId xmlns:a16="http://schemas.microsoft.com/office/drawing/2014/main" xmlns="" id="{B4725860-905F-44A4-9FB9-F47DAA2B4B80}"/>
            </a:ext>
          </a:extLst>
        </xdr:cNvPr>
        <xdr:cNvPicPr>
          <a:picLocks noChangeAspect="1"/>
        </xdr:cNvPicPr>
      </xdr:nvPicPr>
      <xdr:blipFill>
        <a:blip xmlns:r="http://schemas.openxmlformats.org/officeDocument/2006/relationships" r:embed="rId25" cstate="print"/>
        <a:stretch>
          <a:fillRect/>
        </a:stretch>
      </xdr:blipFill>
      <xdr:spPr>
        <a:xfrm>
          <a:off x="8423910" y="45529500"/>
          <a:ext cx="714010" cy="482761"/>
        </a:xfrm>
        <a:prstGeom prst="rect">
          <a:avLst/>
        </a:prstGeom>
      </xdr:spPr>
    </xdr:pic>
    <xdr:clientData/>
  </xdr:twoCellAnchor>
  <xdr:twoCellAnchor editAs="oneCell">
    <xdr:from>
      <xdr:col>5</xdr:col>
      <xdr:colOff>0</xdr:colOff>
      <xdr:row>65</xdr:row>
      <xdr:rowOff>0</xdr:rowOff>
    </xdr:from>
    <xdr:to>
      <xdr:col>5</xdr:col>
      <xdr:colOff>714010</xdr:colOff>
      <xdr:row>65</xdr:row>
      <xdr:rowOff>475141</xdr:rowOff>
    </xdr:to>
    <xdr:pic>
      <xdr:nvPicPr>
        <xdr:cNvPr id="365" name="Image 364">
          <a:extLst>
            <a:ext uri="{FF2B5EF4-FFF2-40B4-BE49-F238E27FC236}">
              <a16:creationId xmlns:a16="http://schemas.microsoft.com/office/drawing/2014/main" xmlns="" id="{B093F9A1-3931-4D99-B50A-E64AB64BD0F3}"/>
            </a:ext>
          </a:extLst>
        </xdr:cNvPr>
        <xdr:cNvPicPr>
          <a:picLocks noChangeAspect="1"/>
        </xdr:cNvPicPr>
      </xdr:nvPicPr>
      <xdr:blipFill>
        <a:blip xmlns:r="http://schemas.openxmlformats.org/officeDocument/2006/relationships" r:embed="rId18" cstate="print"/>
        <a:stretch>
          <a:fillRect/>
        </a:stretch>
      </xdr:blipFill>
      <xdr:spPr>
        <a:xfrm>
          <a:off x="8366760" y="42633900"/>
          <a:ext cx="714010" cy="475141"/>
        </a:xfrm>
        <a:prstGeom prst="rect">
          <a:avLst/>
        </a:prstGeom>
      </xdr:spPr>
    </xdr:pic>
    <xdr:clientData/>
  </xdr:twoCellAnchor>
  <xdr:twoCellAnchor editAs="oneCell">
    <xdr:from>
      <xdr:col>9</xdr:col>
      <xdr:colOff>0</xdr:colOff>
      <xdr:row>71</xdr:row>
      <xdr:rowOff>0</xdr:rowOff>
    </xdr:from>
    <xdr:to>
      <xdr:col>9</xdr:col>
      <xdr:colOff>714010</xdr:colOff>
      <xdr:row>71</xdr:row>
      <xdr:rowOff>475141</xdr:rowOff>
    </xdr:to>
    <xdr:pic>
      <xdr:nvPicPr>
        <xdr:cNvPr id="366" name="Image 365">
          <a:extLst>
            <a:ext uri="{FF2B5EF4-FFF2-40B4-BE49-F238E27FC236}">
              <a16:creationId xmlns:a16="http://schemas.microsoft.com/office/drawing/2014/main" xmlns="" id="{000B5727-918C-47B1-8AFE-0030A0DF2E16}"/>
            </a:ext>
          </a:extLst>
        </xdr:cNvPr>
        <xdr:cNvPicPr>
          <a:picLocks noChangeAspect="1"/>
        </xdr:cNvPicPr>
      </xdr:nvPicPr>
      <xdr:blipFill>
        <a:blip xmlns:r="http://schemas.openxmlformats.org/officeDocument/2006/relationships" r:embed="rId18" cstate="print"/>
        <a:stretch>
          <a:fillRect/>
        </a:stretch>
      </xdr:blipFill>
      <xdr:spPr>
        <a:xfrm>
          <a:off x="15941040" y="46398180"/>
          <a:ext cx="714010" cy="475141"/>
        </a:xfrm>
        <a:prstGeom prst="rect">
          <a:avLst/>
        </a:prstGeom>
      </xdr:spPr>
    </xdr:pic>
    <xdr:clientData/>
  </xdr:twoCellAnchor>
  <xdr:oneCellAnchor>
    <xdr:from>
      <xdr:col>1</xdr:col>
      <xdr:colOff>0</xdr:colOff>
      <xdr:row>68</xdr:row>
      <xdr:rowOff>0</xdr:rowOff>
    </xdr:from>
    <xdr:ext cx="400050" cy="312539"/>
    <xdr:pic>
      <xdr:nvPicPr>
        <xdr:cNvPr id="367" name="BIOE" descr="Logo AB Européen">
          <a:extLst>
            <a:ext uri="{FF2B5EF4-FFF2-40B4-BE49-F238E27FC236}">
              <a16:creationId xmlns:a16="http://schemas.microsoft.com/office/drawing/2014/main" xmlns="" id="{504CFC02-DB6E-4D34-B85E-F8313B4E265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76</xdr:row>
      <xdr:rowOff>0</xdr:rowOff>
    </xdr:from>
    <xdr:ext cx="400050" cy="312539"/>
    <xdr:pic>
      <xdr:nvPicPr>
        <xdr:cNvPr id="369" name="BIOE" descr="Logo AB Européen">
          <a:extLst>
            <a:ext uri="{FF2B5EF4-FFF2-40B4-BE49-F238E27FC236}">
              <a16:creationId xmlns:a16="http://schemas.microsoft.com/office/drawing/2014/main" xmlns="" id="{F5346C0C-5E58-40DE-B286-F9B429F981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76</xdr:row>
      <xdr:rowOff>0</xdr:rowOff>
    </xdr:from>
    <xdr:ext cx="400050" cy="312539"/>
    <xdr:pic>
      <xdr:nvPicPr>
        <xdr:cNvPr id="370" name="BIOE" descr="Logo AB Européen">
          <a:extLst>
            <a:ext uri="{FF2B5EF4-FFF2-40B4-BE49-F238E27FC236}">
              <a16:creationId xmlns:a16="http://schemas.microsoft.com/office/drawing/2014/main" xmlns="" id="{BD6F8C87-21A1-4F54-BA47-C3BC7C212B0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74</xdr:row>
      <xdr:rowOff>0</xdr:rowOff>
    </xdr:from>
    <xdr:ext cx="523874" cy="528637"/>
    <xdr:pic>
      <xdr:nvPicPr>
        <xdr:cNvPr id="371" name="Image 370" descr="Afficher l’image source">
          <a:extLst>
            <a:ext uri="{FF2B5EF4-FFF2-40B4-BE49-F238E27FC236}">
              <a16:creationId xmlns:a16="http://schemas.microsoft.com/office/drawing/2014/main" xmlns="" id="{A2087E7D-0B20-43BE-B15B-AEEE9081C0B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366760" y="48341280"/>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0</xdr:colOff>
      <xdr:row>85</xdr:row>
      <xdr:rowOff>0</xdr:rowOff>
    </xdr:from>
    <xdr:to>
      <xdr:col>1</xdr:col>
      <xdr:colOff>714010</xdr:colOff>
      <xdr:row>85</xdr:row>
      <xdr:rowOff>475141</xdr:rowOff>
    </xdr:to>
    <xdr:pic>
      <xdr:nvPicPr>
        <xdr:cNvPr id="372" name="Image 371">
          <a:extLst>
            <a:ext uri="{FF2B5EF4-FFF2-40B4-BE49-F238E27FC236}">
              <a16:creationId xmlns:a16="http://schemas.microsoft.com/office/drawing/2014/main" xmlns="" id="{DAB4A8F7-1368-483F-9286-A898084C3F33}"/>
            </a:ext>
          </a:extLst>
        </xdr:cNvPr>
        <xdr:cNvPicPr>
          <a:picLocks noChangeAspect="1"/>
        </xdr:cNvPicPr>
      </xdr:nvPicPr>
      <xdr:blipFill>
        <a:blip xmlns:r="http://schemas.openxmlformats.org/officeDocument/2006/relationships" r:embed="rId18" cstate="print"/>
        <a:stretch>
          <a:fillRect/>
        </a:stretch>
      </xdr:blipFill>
      <xdr:spPr>
        <a:xfrm>
          <a:off x="792480" y="55923180"/>
          <a:ext cx="714010" cy="475141"/>
        </a:xfrm>
        <a:prstGeom prst="rect">
          <a:avLst/>
        </a:prstGeom>
      </xdr:spPr>
    </xdr:pic>
    <xdr:clientData/>
  </xdr:twoCellAnchor>
  <xdr:twoCellAnchor editAs="oneCell">
    <xdr:from>
      <xdr:col>3</xdr:col>
      <xdr:colOff>0</xdr:colOff>
      <xdr:row>85</xdr:row>
      <xdr:rowOff>0</xdr:rowOff>
    </xdr:from>
    <xdr:to>
      <xdr:col>3</xdr:col>
      <xdr:colOff>714010</xdr:colOff>
      <xdr:row>85</xdr:row>
      <xdr:rowOff>475141</xdr:rowOff>
    </xdr:to>
    <xdr:pic>
      <xdr:nvPicPr>
        <xdr:cNvPr id="373" name="Image 372">
          <a:extLst>
            <a:ext uri="{FF2B5EF4-FFF2-40B4-BE49-F238E27FC236}">
              <a16:creationId xmlns:a16="http://schemas.microsoft.com/office/drawing/2014/main" xmlns="" id="{7E4A8258-0BED-43B3-9B26-E3F5901D2625}"/>
            </a:ext>
          </a:extLst>
        </xdr:cNvPr>
        <xdr:cNvPicPr>
          <a:picLocks noChangeAspect="1"/>
        </xdr:cNvPicPr>
      </xdr:nvPicPr>
      <xdr:blipFill>
        <a:blip xmlns:r="http://schemas.openxmlformats.org/officeDocument/2006/relationships" r:embed="rId18" cstate="print"/>
        <a:stretch>
          <a:fillRect/>
        </a:stretch>
      </xdr:blipFill>
      <xdr:spPr>
        <a:xfrm>
          <a:off x="4579620" y="55923180"/>
          <a:ext cx="714010" cy="475141"/>
        </a:xfrm>
        <a:prstGeom prst="rect">
          <a:avLst/>
        </a:prstGeom>
      </xdr:spPr>
    </xdr:pic>
    <xdr:clientData/>
  </xdr:twoCellAnchor>
  <xdr:twoCellAnchor editAs="oneCell">
    <xdr:from>
      <xdr:col>3</xdr:col>
      <xdr:colOff>76200</xdr:colOff>
      <xdr:row>88</xdr:row>
      <xdr:rowOff>914400</xdr:rowOff>
    </xdr:from>
    <xdr:to>
      <xdr:col>3</xdr:col>
      <xdr:colOff>790210</xdr:colOff>
      <xdr:row>89</xdr:row>
      <xdr:rowOff>132241</xdr:rowOff>
    </xdr:to>
    <xdr:pic>
      <xdr:nvPicPr>
        <xdr:cNvPr id="374" name="Image 373">
          <a:extLst>
            <a:ext uri="{FF2B5EF4-FFF2-40B4-BE49-F238E27FC236}">
              <a16:creationId xmlns:a16="http://schemas.microsoft.com/office/drawing/2014/main" xmlns="" id="{0E34540A-0917-445E-86F6-5A390A1B196F}"/>
            </a:ext>
          </a:extLst>
        </xdr:cNvPr>
        <xdr:cNvPicPr>
          <a:picLocks noChangeAspect="1"/>
        </xdr:cNvPicPr>
      </xdr:nvPicPr>
      <xdr:blipFill>
        <a:blip xmlns:r="http://schemas.openxmlformats.org/officeDocument/2006/relationships" r:embed="rId25" cstate="print"/>
        <a:stretch>
          <a:fillRect/>
        </a:stretch>
      </xdr:blipFill>
      <xdr:spPr>
        <a:xfrm>
          <a:off x="4655820" y="58780680"/>
          <a:ext cx="714010" cy="482761"/>
        </a:xfrm>
        <a:prstGeom prst="rect">
          <a:avLst/>
        </a:prstGeom>
      </xdr:spPr>
    </xdr:pic>
    <xdr:clientData/>
  </xdr:twoCellAnchor>
  <xdr:oneCellAnchor>
    <xdr:from>
      <xdr:col>1</xdr:col>
      <xdr:colOff>0</xdr:colOff>
      <xdr:row>91</xdr:row>
      <xdr:rowOff>0</xdr:rowOff>
    </xdr:from>
    <xdr:ext cx="400050" cy="312539"/>
    <xdr:pic>
      <xdr:nvPicPr>
        <xdr:cNvPr id="375" name="BIOE" descr="Logo AB Européen">
          <a:extLst>
            <a:ext uri="{FF2B5EF4-FFF2-40B4-BE49-F238E27FC236}">
              <a16:creationId xmlns:a16="http://schemas.microsoft.com/office/drawing/2014/main" xmlns="" id="{89E33910-0298-42DF-960B-3E10F30E5E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96</xdr:row>
      <xdr:rowOff>0</xdr:rowOff>
    </xdr:from>
    <xdr:ext cx="400050" cy="312539"/>
    <xdr:pic>
      <xdr:nvPicPr>
        <xdr:cNvPr id="377" name="BIOE" descr="Logo AB Européen">
          <a:extLst>
            <a:ext uri="{FF2B5EF4-FFF2-40B4-BE49-F238E27FC236}">
              <a16:creationId xmlns:a16="http://schemas.microsoft.com/office/drawing/2014/main" xmlns="" id="{49B32A16-6A8B-46D8-B9F4-5F5AB3A31F1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62819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88</xdr:row>
      <xdr:rowOff>0</xdr:rowOff>
    </xdr:from>
    <xdr:ext cx="400050" cy="312539"/>
    <xdr:pic>
      <xdr:nvPicPr>
        <xdr:cNvPr id="378" name="BIOE" descr="Logo AB Européen">
          <a:extLst>
            <a:ext uri="{FF2B5EF4-FFF2-40B4-BE49-F238E27FC236}">
              <a16:creationId xmlns:a16="http://schemas.microsoft.com/office/drawing/2014/main" xmlns="" id="{17A25CC5-7C59-4611-AF08-FD244E7EFA4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91</xdr:row>
      <xdr:rowOff>0</xdr:rowOff>
    </xdr:from>
    <xdr:ext cx="400050" cy="312539"/>
    <xdr:pic>
      <xdr:nvPicPr>
        <xdr:cNvPr id="379" name="BIOE" descr="Logo AB Européen">
          <a:extLst>
            <a:ext uri="{FF2B5EF4-FFF2-40B4-BE49-F238E27FC236}">
              <a16:creationId xmlns:a16="http://schemas.microsoft.com/office/drawing/2014/main" xmlns="" id="{1B1D9CDB-ABF1-4358-B979-1020B20CF08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714010</xdr:colOff>
      <xdr:row>91</xdr:row>
      <xdr:rowOff>475141</xdr:rowOff>
    </xdr:to>
    <xdr:pic>
      <xdr:nvPicPr>
        <xdr:cNvPr id="381" name="Image 380">
          <a:extLst>
            <a:ext uri="{FF2B5EF4-FFF2-40B4-BE49-F238E27FC236}">
              <a16:creationId xmlns:a16="http://schemas.microsoft.com/office/drawing/2014/main" xmlns="" id="{D2371B11-EAAD-44A1-A643-AAAEB120951C}"/>
            </a:ext>
          </a:extLst>
        </xdr:cNvPr>
        <xdr:cNvPicPr>
          <a:picLocks noChangeAspect="1"/>
        </xdr:cNvPicPr>
      </xdr:nvPicPr>
      <xdr:blipFill>
        <a:blip xmlns:r="http://schemas.openxmlformats.org/officeDocument/2006/relationships" r:embed="rId18" cstate="print"/>
        <a:stretch>
          <a:fillRect/>
        </a:stretch>
      </xdr:blipFill>
      <xdr:spPr>
        <a:xfrm>
          <a:off x="8366760" y="59687460"/>
          <a:ext cx="714010" cy="475141"/>
        </a:xfrm>
        <a:prstGeom prst="rect">
          <a:avLst/>
        </a:prstGeom>
      </xdr:spPr>
    </xdr:pic>
    <xdr:clientData/>
  </xdr:twoCellAnchor>
  <xdr:twoCellAnchor editAs="oneCell">
    <xdr:from>
      <xdr:col>7</xdr:col>
      <xdr:colOff>0</xdr:colOff>
      <xdr:row>111</xdr:row>
      <xdr:rowOff>0</xdr:rowOff>
    </xdr:from>
    <xdr:to>
      <xdr:col>7</xdr:col>
      <xdr:colOff>714010</xdr:colOff>
      <xdr:row>111</xdr:row>
      <xdr:rowOff>475141</xdr:rowOff>
    </xdr:to>
    <xdr:pic>
      <xdr:nvPicPr>
        <xdr:cNvPr id="382" name="Image 381">
          <a:extLst>
            <a:ext uri="{FF2B5EF4-FFF2-40B4-BE49-F238E27FC236}">
              <a16:creationId xmlns:a16="http://schemas.microsoft.com/office/drawing/2014/main" xmlns="" id="{32BB31F2-23FC-4A6E-A72E-F66FB3D8F903}"/>
            </a:ext>
          </a:extLst>
        </xdr:cNvPr>
        <xdr:cNvPicPr>
          <a:picLocks noChangeAspect="1"/>
        </xdr:cNvPicPr>
      </xdr:nvPicPr>
      <xdr:blipFill>
        <a:blip xmlns:r="http://schemas.openxmlformats.org/officeDocument/2006/relationships" r:embed="rId18" cstate="print"/>
        <a:stretch>
          <a:fillRect/>
        </a:stretch>
      </xdr:blipFill>
      <xdr:spPr>
        <a:xfrm>
          <a:off x="12153900" y="73273920"/>
          <a:ext cx="714010" cy="475141"/>
        </a:xfrm>
        <a:prstGeom prst="rect">
          <a:avLst/>
        </a:prstGeom>
      </xdr:spPr>
    </xdr:pic>
    <xdr:clientData/>
  </xdr:twoCellAnchor>
  <xdr:twoCellAnchor editAs="oneCell">
    <xdr:from>
      <xdr:col>9</xdr:col>
      <xdr:colOff>0</xdr:colOff>
      <xdr:row>105</xdr:row>
      <xdr:rowOff>0</xdr:rowOff>
    </xdr:from>
    <xdr:to>
      <xdr:col>9</xdr:col>
      <xdr:colOff>714010</xdr:colOff>
      <xdr:row>105</xdr:row>
      <xdr:rowOff>475141</xdr:rowOff>
    </xdr:to>
    <xdr:pic>
      <xdr:nvPicPr>
        <xdr:cNvPr id="383" name="Image 382">
          <a:extLst>
            <a:ext uri="{FF2B5EF4-FFF2-40B4-BE49-F238E27FC236}">
              <a16:creationId xmlns:a16="http://schemas.microsoft.com/office/drawing/2014/main" xmlns="" id="{A17D6A1F-2B91-4FA4-BF7A-5110CFAB378F}"/>
            </a:ext>
          </a:extLst>
        </xdr:cNvPr>
        <xdr:cNvPicPr>
          <a:picLocks noChangeAspect="1"/>
        </xdr:cNvPicPr>
      </xdr:nvPicPr>
      <xdr:blipFill>
        <a:blip xmlns:r="http://schemas.openxmlformats.org/officeDocument/2006/relationships" r:embed="rId18" cstate="print"/>
        <a:stretch>
          <a:fillRect/>
        </a:stretch>
      </xdr:blipFill>
      <xdr:spPr>
        <a:xfrm>
          <a:off x="15941040" y="69509640"/>
          <a:ext cx="714010" cy="475141"/>
        </a:xfrm>
        <a:prstGeom prst="rect">
          <a:avLst/>
        </a:prstGeom>
      </xdr:spPr>
    </xdr:pic>
    <xdr:clientData/>
  </xdr:twoCellAnchor>
  <xdr:oneCellAnchor>
    <xdr:from>
      <xdr:col>5</xdr:col>
      <xdr:colOff>0</xdr:colOff>
      <xdr:row>105</xdr:row>
      <xdr:rowOff>0</xdr:rowOff>
    </xdr:from>
    <xdr:ext cx="400050" cy="312539"/>
    <xdr:pic>
      <xdr:nvPicPr>
        <xdr:cNvPr id="384" name="BIOE" descr="Logo AB Européen">
          <a:extLst>
            <a:ext uri="{FF2B5EF4-FFF2-40B4-BE49-F238E27FC236}">
              <a16:creationId xmlns:a16="http://schemas.microsoft.com/office/drawing/2014/main" xmlns="" id="{B21618C2-2CA3-4404-82AA-4AC102C8E64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114</xdr:row>
      <xdr:rowOff>0</xdr:rowOff>
    </xdr:from>
    <xdr:ext cx="400050" cy="312539"/>
    <xdr:pic>
      <xdr:nvPicPr>
        <xdr:cNvPr id="385" name="BIOE" descr="Logo AB Européen">
          <a:extLst>
            <a:ext uri="{FF2B5EF4-FFF2-40B4-BE49-F238E27FC236}">
              <a16:creationId xmlns:a16="http://schemas.microsoft.com/office/drawing/2014/main" xmlns="" id="{42AAD17C-BE8B-4969-9DF3-8CD91B308CB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752170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116</xdr:row>
      <xdr:rowOff>0</xdr:rowOff>
    </xdr:from>
    <xdr:ext cx="400050" cy="312539"/>
    <xdr:pic>
      <xdr:nvPicPr>
        <xdr:cNvPr id="386" name="BIOE" descr="Logo AB Européen">
          <a:extLst>
            <a:ext uri="{FF2B5EF4-FFF2-40B4-BE49-F238E27FC236}">
              <a16:creationId xmlns:a16="http://schemas.microsoft.com/office/drawing/2014/main" xmlns="" id="{F8F9B7D4-519A-4679-BC2C-7042D5B03DC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116</xdr:row>
      <xdr:rowOff>0</xdr:rowOff>
    </xdr:from>
    <xdr:ext cx="400050" cy="312539"/>
    <xdr:pic>
      <xdr:nvPicPr>
        <xdr:cNvPr id="387" name="BIOE" descr="Logo AB Européen">
          <a:extLst>
            <a:ext uri="{FF2B5EF4-FFF2-40B4-BE49-F238E27FC236}">
              <a16:creationId xmlns:a16="http://schemas.microsoft.com/office/drawing/2014/main" xmlns="" id="{4A47481D-C0F5-415B-84BA-FFF2CF84024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14</xdr:row>
      <xdr:rowOff>0</xdr:rowOff>
    </xdr:from>
    <xdr:ext cx="400050" cy="312539"/>
    <xdr:pic>
      <xdr:nvPicPr>
        <xdr:cNvPr id="388" name="BIOE" descr="Logo AB Européen">
          <a:extLst>
            <a:ext uri="{FF2B5EF4-FFF2-40B4-BE49-F238E27FC236}">
              <a16:creationId xmlns:a16="http://schemas.microsoft.com/office/drawing/2014/main" xmlns="" id="{B0A4B365-4C44-437D-B110-AC09C02746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8061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96</xdr:row>
      <xdr:rowOff>19050</xdr:rowOff>
    </xdr:from>
    <xdr:ext cx="400050" cy="312539"/>
    <xdr:pic>
      <xdr:nvPicPr>
        <xdr:cNvPr id="390" name="BIOE" descr="Logo AB Européen">
          <a:extLst>
            <a:ext uri="{FF2B5EF4-FFF2-40B4-BE49-F238E27FC236}">
              <a16:creationId xmlns:a16="http://schemas.microsoft.com/office/drawing/2014/main" xmlns="" id="{C0C6C906-983C-4074-8D87-5CFAAEF746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6283833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71</xdr:row>
      <xdr:rowOff>0</xdr:rowOff>
    </xdr:from>
    <xdr:to>
      <xdr:col>3</xdr:col>
      <xdr:colOff>714010</xdr:colOff>
      <xdr:row>71</xdr:row>
      <xdr:rowOff>475141</xdr:rowOff>
    </xdr:to>
    <xdr:pic>
      <xdr:nvPicPr>
        <xdr:cNvPr id="391" name="Image 390">
          <a:extLst>
            <a:ext uri="{FF2B5EF4-FFF2-40B4-BE49-F238E27FC236}">
              <a16:creationId xmlns:a16="http://schemas.microsoft.com/office/drawing/2014/main" xmlns="" id="{8A3E75DA-EA2F-4D1C-B92C-383B4B236381}"/>
            </a:ext>
          </a:extLst>
        </xdr:cNvPr>
        <xdr:cNvPicPr>
          <a:picLocks noChangeAspect="1"/>
        </xdr:cNvPicPr>
      </xdr:nvPicPr>
      <xdr:blipFill>
        <a:blip xmlns:r="http://schemas.openxmlformats.org/officeDocument/2006/relationships" r:embed="rId18" cstate="print"/>
        <a:stretch>
          <a:fillRect/>
        </a:stretch>
      </xdr:blipFill>
      <xdr:spPr>
        <a:xfrm>
          <a:off x="4579620" y="46398180"/>
          <a:ext cx="714010" cy="475141"/>
        </a:xfrm>
        <a:prstGeom prst="rect">
          <a:avLst/>
        </a:prstGeom>
      </xdr:spPr>
    </xdr:pic>
    <xdr:clientData/>
  </xdr:twoCellAnchor>
  <xdr:oneCellAnchor>
    <xdr:from>
      <xdr:col>7</xdr:col>
      <xdr:colOff>0</xdr:colOff>
      <xdr:row>68</xdr:row>
      <xdr:rowOff>0</xdr:rowOff>
    </xdr:from>
    <xdr:ext cx="400050" cy="312539"/>
    <xdr:pic>
      <xdr:nvPicPr>
        <xdr:cNvPr id="392" name="BIOE" descr="Logo AB Européen">
          <a:extLst>
            <a:ext uri="{FF2B5EF4-FFF2-40B4-BE49-F238E27FC236}">
              <a16:creationId xmlns:a16="http://schemas.microsoft.com/office/drawing/2014/main" xmlns="" id="{628DA37E-8A64-4B8A-B3F6-35811377CB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76</xdr:row>
      <xdr:rowOff>0</xdr:rowOff>
    </xdr:from>
    <xdr:ext cx="400050" cy="312539"/>
    <xdr:pic>
      <xdr:nvPicPr>
        <xdr:cNvPr id="393" name="BIOE" descr="Logo AB Européen">
          <a:extLst>
            <a:ext uri="{FF2B5EF4-FFF2-40B4-BE49-F238E27FC236}">
              <a16:creationId xmlns:a16="http://schemas.microsoft.com/office/drawing/2014/main" xmlns="" id="{694A0C46-A507-41AD-8EA7-009EEF93D90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36</xdr:row>
      <xdr:rowOff>0</xdr:rowOff>
    </xdr:from>
    <xdr:ext cx="400050" cy="312539"/>
    <xdr:pic>
      <xdr:nvPicPr>
        <xdr:cNvPr id="394" name="BIOE" descr="Logo AB Européen">
          <a:extLst>
            <a:ext uri="{FF2B5EF4-FFF2-40B4-BE49-F238E27FC236}">
              <a16:creationId xmlns:a16="http://schemas.microsoft.com/office/drawing/2014/main" xmlns="" id="{31FFA401-BF9B-4D52-AC25-090F199DF3E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56</xdr:row>
      <xdr:rowOff>19050</xdr:rowOff>
    </xdr:from>
    <xdr:ext cx="400050" cy="312539"/>
    <xdr:pic>
      <xdr:nvPicPr>
        <xdr:cNvPr id="395" name="BIOE" descr="Logo AB Européen">
          <a:extLst>
            <a:ext uri="{FF2B5EF4-FFF2-40B4-BE49-F238E27FC236}">
              <a16:creationId xmlns:a16="http://schemas.microsoft.com/office/drawing/2014/main" xmlns="" id="{FB357C87-2E56-4645-B1F9-775F0A36DCA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618357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105</xdr:row>
      <xdr:rowOff>0</xdr:rowOff>
    </xdr:from>
    <xdr:ext cx="400050" cy="312539"/>
    <xdr:pic>
      <xdr:nvPicPr>
        <xdr:cNvPr id="396" name="BIOE" descr="Logo AB Européen">
          <a:extLst>
            <a:ext uri="{FF2B5EF4-FFF2-40B4-BE49-F238E27FC236}">
              <a16:creationId xmlns:a16="http://schemas.microsoft.com/office/drawing/2014/main" xmlns="" id="{78A72409-7114-4E23-8F65-3316025B0E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48</xdr:row>
      <xdr:rowOff>0</xdr:rowOff>
    </xdr:from>
    <xdr:ext cx="400050" cy="312539"/>
    <xdr:pic>
      <xdr:nvPicPr>
        <xdr:cNvPr id="397" name="BIOE" descr="Logo AB Européen">
          <a:extLst>
            <a:ext uri="{FF2B5EF4-FFF2-40B4-BE49-F238E27FC236}">
              <a16:creationId xmlns:a16="http://schemas.microsoft.com/office/drawing/2014/main" xmlns="" id="{A18FAA79-482C-43A4-8798-8491CACE3D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31211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88</xdr:row>
      <xdr:rowOff>0</xdr:rowOff>
    </xdr:from>
    <xdr:ext cx="400050" cy="312539"/>
    <xdr:pic>
      <xdr:nvPicPr>
        <xdr:cNvPr id="398" name="BIOE" descr="Logo AB Européen">
          <a:extLst>
            <a:ext uri="{FF2B5EF4-FFF2-40B4-BE49-F238E27FC236}">
              <a16:creationId xmlns:a16="http://schemas.microsoft.com/office/drawing/2014/main" xmlns="" id="{9FD8DDB1-1A5C-4E8F-8C0F-86202713B10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5</xdr:row>
      <xdr:rowOff>0</xdr:rowOff>
    </xdr:from>
    <xdr:to>
      <xdr:col>3</xdr:col>
      <xdr:colOff>646824</xdr:colOff>
      <xdr:row>5</xdr:row>
      <xdr:rowOff>694450</xdr:rowOff>
    </xdr:to>
    <xdr:pic>
      <xdr:nvPicPr>
        <xdr:cNvPr id="348" name="Image 347">
          <a:extLst>
            <a:ext uri="{FF2B5EF4-FFF2-40B4-BE49-F238E27FC236}">
              <a16:creationId xmlns:a16="http://schemas.microsoft.com/office/drawing/2014/main" xmlns="" id="{9059C8B4-AEF2-4523-98E9-A4AE8C77F7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4</xdr:row>
      <xdr:rowOff>247650</xdr:rowOff>
    </xdr:from>
    <xdr:to>
      <xdr:col>9</xdr:col>
      <xdr:colOff>646824</xdr:colOff>
      <xdr:row>5</xdr:row>
      <xdr:rowOff>580150</xdr:rowOff>
    </xdr:to>
    <xdr:pic>
      <xdr:nvPicPr>
        <xdr:cNvPr id="368" name="Image 367">
          <a:extLst>
            <a:ext uri="{FF2B5EF4-FFF2-40B4-BE49-F238E27FC236}">
              <a16:creationId xmlns:a16="http://schemas.microsoft.com/office/drawing/2014/main" xmlns="" id="{A89652B6-13A5-4028-8F29-1842BF891E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247900"/>
          <a:ext cx="646824" cy="694450"/>
        </a:xfrm>
        <a:prstGeom prst="rect">
          <a:avLst/>
        </a:prstGeom>
      </xdr:spPr>
    </xdr:pic>
    <xdr:clientData/>
  </xdr:twoCellAnchor>
  <xdr:twoCellAnchor editAs="oneCell">
    <xdr:from>
      <xdr:col>9</xdr:col>
      <xdr:colOff>800100</xdr:colOff>
      <xdr:row>7</xdr:row>
      <xdr:rowOff>38100</xdr:rowOff>
    </xdr:from>
    <xdr:to>
      <xdr:col>9</xdr:col>
      <xdr:colOff>1446924</xdr:colOff>
      <xdr:row>8</xdr:row>
      <xdr:rowOff>561100</xdr:rowOff>
    </xdr:to>
    <xdr:pic>
      <xdr:nvPicPr>
        <xdr:cNvPr id="376" name="Image 375">
          <a:extLst>
            <a:ext uri="{FF2B5EF4-FFF2-40B4-BE49-F238E27FC236}">
              <a16:creationId xmlns:a16="http://schemas.microsoft.com/office/drawing/2014/main" xmlns="" id="{9902C02A-394B-42E0-B1E9-55F9464FC9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687800" y="4152900"/>
          <a:ext cx="646824" cy="694450"/>
        </a:xfrm>
        <a:prstGeom prst="rect">
          <a:avLst/>
        </a:prstGeom>
      </xdr:spPr>
    </xdr:pic>
    <xdr:clientData/>
  </xdr:twoCellAnchor>
  <xdr:twoCellAnchor editAs="oneCell">
    <xdr:from>
      <xdr:col>7</xdr:col>
      <xdr:colOff>19050</xdr:colOff>
      <xdr:row>7</xdr:row>
      <xdr:rowOff>19050</xdr:rowOff>
    </xdr:from>
    <xdr:to>
      <xdr:col>7</xdr:col>
      <xdr:colOff>665874</xdr:colOff>
      <xdr:row>8</xdr:row>
      <xdr:rowOff>542050</xdr:rowOff>
    </xdr:to>
    <xdr:pic>
      <xdr:nvPicPr>
        <xdr:cNvPr id="389" name="Image 388">
          <a:extLst>
            <a:ext uri="{FF2B5EF4-FFF2-40B4-BE49-F238E27FC236}">
              <a16:creationId xmlns:a16="http://schemas.microsoft.com/office/drawing/2014/main" xmlns="" id="{F84CA3BB-275D-4ABF-90E0-F4C4294250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34850" y="4133850"/>
          <a:ext cx="646824" cy="694450"/>
        </a:xfrm>
        <a:prstGeom prst="rect">
          <a:avLst/>
        </a:prstGeom>
      </xdr:spPr>
    </xdr:pic>
    <xdr:clientData/>
  </xdr:twoCellAnchor>
  <xdr:twoCellAnchor editAs="oneCell">
    <xdr:from>
      <xdr:col>4</xdr:col>
      <xdr:colOff>171450</xdr:colOff>
      <xdr:row>7</xdr:row>
      <xdr:rowOff>57150</xdr:rowOff>
    </xdr:from>
    <xdr:to>
      <xdr:col>5</xdr:col>
      <xdr:colOff>627774</xdr:colOff>
      <xdr:row>8</xdr:row>
      <xdr:rowOff>580150</xdr:rowOff>
    </xdr:to>
    <xdr:pic>
      <xdr:nvPicPr>
        <xdr:cNvPr id="399" name="Image 398">
          <a:extLst>
            <a:ext uri="{FF2B5EF4-FFF2-40B4-BE49-F238E27FC236}">
              <a16:creationId xmlns:a16="http://schemas.microsoft.com/office/drawing/2014/main" xmlns="" id="{046CCD89-D382-4CFC-8E18-434E93B0188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24850" y="417195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400" name="Image 399">
          <a:extLst>
            <a:ext uri="{FF2B5EF4-FFF2-40B4-BE49-F238E27FC236}">
              <a16:creationId xmlns:a16="http://schemas.microsoft.com/office/drawing/2014/main" xmlns="" id="{55032BA4-06E5-40E8-9B44-AD6EC8CA3C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401" name="Image 400">
          <a:extLst>
            <a:ext uri="{FF2B5EF4-FFF2-40B4-BE49-F238E27FC236}">
              <a16:creationId xmlns:a16="http://schemas.microsoft.com/office/drawing/2014/main" xmlns="" id="{EBDDF2FF-394E-4333-8D6C-42F1E730E3D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3</xdr:col>
      <xdr:colOff>1314450</xdr:colOff>
      <xdr:row>10</xdr:row>
      <xdr:rowOff>114300</xdr:rowOff>
    </xdr:from>
    <xdr:to>
      <xdr:col>3</xdr:col>
      <xdr:colOff>1961274</xdr:colOff>
      <xdr:row>11</xdr:row>
      <xdr:rowOff>637300</xdr:rowOff>
    </xdr:to>
    <xdr:pic>
      <xdr:nvPicPr>
        <xdr:cNvPr id="402" name="Image 401">
          <a:extLst>
            <a:ext uri="{FF2B5EF4-FFF2-40B4-BE49-F238E27FC236}">
              <a16:creationId xmlns:a16="http://schemas.microsoft.com/office/drawing/2014/main" xmlns="" id="{8C4C368D-65D1-4B97-A898-C32E0CDD856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886450" y="603885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403" name="Image 402">
          <a:extLst>
            <a:ext uri="{FF2B5EF4-FFF2-40B4-BE49-F238E27FC236}">
              <a16:creationId xmlns:a16="http://schemas.microsoft.com/office/drawing/2014/main" xmlns="" id="{B16514F0-C5EC-4C04-9AA8-32C6B35344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09600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404" name="Image 403">
          <a:extLst>
            <a:ext uri="{FF2B5EF4-FFF2-40B4-BE49-F238E27FC236}">
              <a16:creationId xmlns:a16="http://schemas.microsoft.com/office/drawing/2014/main" xmlns="" id="{2CA90D31-3CAA-48A0-9840-9F421200CB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405" name="Image 404">
          <a:extLst>
            <a:ext uri="{FF2B5EF4-FFF2-40B4-BE49-F238E27FC236}">
              <a16:creationId xmlns:a16="http://schemas.microsoft.com/office/drawing/2014/main" xmlns="" id="{E0C9820A-361E-46EB-B4F8-AA2EFFD7BB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406" name="Image 405">
          <a:extLst>
            <a:ext uri="{FF2B5EF4-FFF2-40B4-BE49-F238E27FC236}">
              <a16:creationId xmlns:a16="http://schemas.microsoft.com/office/drawing/2014/main" xmlns="" id="{4427FD13-7EBD-41E8-B20F-6F7FFC8612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407" name="Image 406">
          <a:extLst>
            <a:ext uri="{FF2B5EF4-FFF2-40B4-BE49-F238E27FC236}">
              <a16:creationId xmlns:a16="http://schemas.microsoft.com/office/drawing/2014/main" xmlns="" id="{67311AD0-9ABA-41A8-90C2-05B925088D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5</xdr:col>
      <xdr:colOff>38100</xdr:colOff>
      <xdr:row>27</xdr:row>
      <xdr:rowOff>38100</xdr:rowOff>
    </xdr:from>
    <xdr:to>
      <xdr:col>5</xdr:col>
      <xdr:colOff>684924</xdr:colOff>
      <xdr:row>28</xdr:row>
      <xdr:rowOff>561100</xdr:rowOff>
    </xdr:to>
    <xdr:pic>
      <xdr:nvPicPr>
        <xdr:cNvPr id="408" name="Image 407">
          <a:extLst>
            <a:ext uri="{FF2B5EF4-FFF2-40B4-BE49-F238E27FC236}">
              <a16:creationId xmlns:a16="http://schemas.microsoft.com/office/drawing/2014/main" xmlns="" id="{D36A7A87-C585-4B62-95B4-FA47A203AB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82000" y="17773650"/>
          <a:ext cx="646824" cy="694450"/>
        </a:xfrm>
        <a:prstGeom prst="rect">
          <a:avLst/>
        </a:prstGeom>
      </xdr:spPr>
    </xdr:pic>
    <xdr:clientData/>
  </xdr:twoCellAnchor>
  <xdr:twoCellAnchor editAs="oneCell">
    <xdr:from>
      <xdr:col>1</xdr:col>
      <xdr:colOff>247650</xdr:colOff>
      <xdr:row>28</xdr:row>
      <xdr:rowOff>533400</xdr:rowOff>
    </xdr:from>
    <xdr:to>
      <xdr:col>1</xdr:col>
      <xdr:colOff>894474</xdr:colOff>
      <xdr:row>28</xdr:row>
      <xdr:rowOff>1227850</xdr:rowOff>
    </xdr:to>
    <xdr:pic>
      <xdr:nvPicPr>
        <xdr:cNvPr id="409" name="Image 408">
          <a:extLst>
            <a:ext uri="{FF2B5EF4-FFF2-40B4-BE49-F238E27FC236}">
              <a16:creationId xmlns:a16="http://schemas.microsoft.com/office/drawing/2014/main" xmlns="" id="{7C5917F3-9D5C-4ADA-981D-295EE65261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047750" y="1844040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410" name="Image 409">
          <a:extLst>
            <a:ext uri="{FF2B5EF4-FFF2-40B4-BE49-F238E27FC236}">
              <a16:creationId xmlns:a16="http://schemas.microsoft.com/office/drawing/2014/main" xmlns="" id="{E7BF28FC-7A13-4BF9-83FF-FB07306173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9716750"/>
          <a:ext cx="646824" cy="694450"/>
        </a:xfrm>
        <a:prstGeom prst="rect">
          <a:avLst/>
        </a:prstGeom>
      </xdr:spPr>
    </xdr:pic>
    <xdr:clientData/>
  </xdr:twoCellAnchor>
  <xdr:twoCellAnchor editAs="oneCell">
    <xdr:from>
      <xdr:col>5</xdr:col>
      <xdr:colOff>1047750</xdr:colOff>
      <xdr:row>31</xdr:row>
      <xdr:rowOff>38100</xdr:rowOff>
    </xdr:from>
    <xdr:to>
      <xdr:col>5</xdr:col>
      <xdr:colOff>1694574</xdr:colOff>
      <xdr:row>31</xdr:row>
      <xdr:rowOff>732550</xdr:rowOff>
    </xdr:to>
    <xdr:pic>
      <xdr:nvPicPr>
        <xdr:cNvPr id="411" name="Image 410">
          <a:extLst>
            <a:ext uri="{FF2B5EF4-FFF2-40B4-BE49-F238E27FC236}">
              <a16:creationId xmlns:a16="http://schemas.microsoft.com/office/drawing/2014/main" xmlns="" id="{959ECDC7-FCAC-4F41-BE5B-247FFCE35E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391650" y="1975485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412" name="Image 411">
          <a:extLst>
            <a:ext uri="{FF2B5EF4-FFF2-40B4-BE49-F238E27FC236}">
              <a16:creationId xmlns:a16="http://schemas.microsoft.com/office/drawing/2014/main" xmlns="" id="{66D6F95F-4897-4344-B218-67F325DCFD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413" name="Image 412">
          <a:extLst>
            <a:ext uri="{FF2B5EF4-FFF2-40B4-BE49-F238E27FC236}">
              <a16:creationId xmlns:a16="http://schemas.microsoft.com/office/drawing/2014/main" xmlns="" id="{4D4AA79F-B34F-496C-8016-36024D2206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414" name="Image 413">
          <a:extLst>
            <a:ext uri="{FF2B5EF4-FFF2-40B4-BE49-F238E27FC236}">
              <a16:creationId xmlns:a16="http://schemas.microsoft.com/office/drawing/2014/main" xmlns="" id="{CA9E97DA-87F4-4A6B-A8D1-3D4A1CD351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415" name="Image 414">
          <a:extLst>
            <a:ext uri="{FF2B5EF4-FFF2-40B4-BE49-F238E27FC236}">
              <a16:creationId xmlns:a16="http://schemas.microsoft.com/office/drawing/2014/main" xmlns="" id="{7D0E2172-E83C-424F-B174-B49C7867D9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9</xdr:col>
      <xdr:colOff>19050</xdr:colOff>
      <xdr:row>48</xdr:row>
      <xdr:rowOff>133350</xdr:rowOff>
    </xdr:from>
    <xdr:to>
      <xdr:col>9</xdr:col>
      <xdr:colOff>665874</xdr:colOff>
      <xdr:row>48</xdr:row>
      <xdr:rowOff>827800</xdr:rowOff>
    </xdr:to>
    <xdr:pic>
      <xdr:nvPicPr>
        <xdr:cNvPr id="416" name="Image 415">
          <a:extLst>
            <a:ext uri="{FF2B5EF4-FFF2-40B4-BE49-F238E27FC236}">
              <a16:creationId xmlns:a16="http://schemas.microsoft.com/office/drawing/2014/main" xmlns="" id="{1839C08A-C3CB-49EF-AA63-98DAE91F17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06750" y="3124200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417" name="Image 416">
          <a:extLst>
            <a:ext uri="{FF2B5EF4-FFF2-40B4-BE49-F238E27FC236}">
              <a16:creationId xmlns:a16="http://schemas.microsoft.com/office/drawing/2014/main" xmlns="" id="{90605A27-8202-401C-9B69-6BC02DD81F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5</xdr:col>
      <xdr:colOff>38100</xdr:colOff>
      <xdr:row>47</xdr:row>
      <xdr:rowOff>19050</xdr:rowOff>
    </xdr:from>
    <xdr:to>
      <xdr:col>5</xdr:col>
      <xdr:colOff>684924</xdr:colOff>
      <xdr:row>48</xdr:row>
      <xdr:rowOff>542050</xdr:rowOff>
    </xdr:to>
    <xdr:pic>
      <xdr:nvPicPr>
        <xdr:cNvPr id="418" name="Image 417">
          <a:extLst>
            <a:ext uri="{FF2B5EF4-FFF2-40B4-BE49-F238E27FC236}">
              <a16:creationId xmlns:a16="http://schemas.microsoft.com/office/drawing/2014/main" xmlns="" id="{52FF0BC5-B98D-4DEB-8745-9AFB5BB076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82000" y="3095625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419" name="Image 418">
          <a:extLst>
            <a:ext uri="{FF2B5EF4-FFF2-40B4-BE49-F238E27FC236}">
              <a16:creationId xmlns:a16="http://schemas.microsoft.com/office/drawing/2014/main" xmlns="" id="{97151FDC-669B-4295-9310-F987349050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3110865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420" name="Image 419">
          <a:extLst>
            <a:ext uri="{FF2B5EF4-FFF2-40B4-BE49-F238E27FC236}">
              <a16:creationId xmlns:a16="http://schemas.microsoft.com/office/drawing/2014/main" xmlns="" id="{F9850564-C596-4AB3-A131-8F9171362B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421" name="Image 420">
          <a:extLst>
            <a:ext uri="{FF2B5EF4-FFF2-40B4-BE49-F238E27FC236}">
              <a16:creationId xmlns:a16="http://schemas.microsoft.com/office/drawing/2014/main" xmlns="" id="{49FBE53B-8532-4754-8375-CE048085B1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291840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423" name="Image 422">
          <a:extLst>
            <a:ext uri="{FF2B5EF4-FFF2-40B4-BE49-F238E27FC236}">
              <a16:creationId xmlns:a16="http://schemas.microsoft.com/office/drawing/2014/main" xmlns="" id="{2B24B15E-4061-4D54-A0BB-DEE8925D2B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5</xdr:col>
      <xdr:colOff>723900</xdr:colOff>
      <xdr:row>64</xdr:row>
      <xdr:rowOff>323850</xdr:rowOff>
    </xdr:from>
    <xdr:to>
      <xdr:col>5</xdr:col>
      <xdr:colOff>1370724</xdr:colOff>
      <xdr:row>65</xdr:row>
      <xdr:rowOff>656350</xdr:rowOff>
    </xdr:to>
    <xdr:pic>
      <xdr:nvPicPr>
        <xdr:cNvPr id="424" name="Image 423">
          <a:extLst>
            <a:ext uri="{FF2B5EF4-FFF2-40B4-BE49-F238E27FC236}">
              <a16:creationId xmlns:a16="http://schemas.microsoft.com/office/drawing/2014/main" xmlns="" id="{B74CFCE4-4E77-4067-A801-4882DB730C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67800" y="424624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425" name="Image 424">
          <a:extLst>
            <a:ext uri="{FF2B5EF4-FFF2-40B4-BE49-F238E27FC236}">
              <a16:creationId xmlns:a16="http://schemas.microsoft.com/office/drawing/2014/main" xmlns="" id="{BC28D6FF-2E5C-4DEF-B17F-F1DDC1898C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2500550"/>
          <a:ext cx="646824" cy="694450"/>
        </a:xfrm>
        <a:prstGeom prst="rect">
          <a:avLst/>
        </a:prstGeom>
      </xdr:spPr>
    </xdr:pic>
    <xdr:clientData/>
  </xdr:twoCellAnchor>
  <xdr:twoCellAnchor editAs="oneCell">
    <xdr:from>
      <xdr:col>9</xdr:col>
      <xdr:colOff>0</xdr:colOff>
      <xdr:row>65</xdr:row>
      <xdr:rowOff>266700</xdr:rowOff>
    </xdr:from>
    <xdr:to>
      <xdr:col>9</xdr:col>
      <xdr:colOff>646824</xdr:colOff>
      <xdr:row>65</xdr:row>
      <xdr:rowOff>961150</xdr:rowOff>
    </xdr:to>
    <xdr:pic>
      <xdr:nvPicPr>
        <xdr:cNvPr id="426" name="Image 425">
          <a:extLst>
            <a:ext uri="{FF2B5EF4-FFF2-40B4-BE49-F238E27FC236}">
              <a16:creationId xmlns:a16="http://schemas.microsoft.com/office/drawing/2014/main" xmlns="" id="{C4350D76-C08F-4267-BAA2-FBFBCD79DC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4276725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427" name="Image 426">
          <a:extLst>
            <a:ext uri="{FF2B5EF4-FFF2-40B4-BE49-F238E27FC236}">
              <a16:creationId xmlns:a16="http://schemas.microsoft.com/office/drawing/2014/main" xmlns="" id="{93B62FA3-FA7D-4953-9876-DAFC3022C5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428" name="Image 427">
          <a:extLst>
            <a:ext uri="{FF2B5EF4-FFF2-40B4-BE49-F238E27FC236}">
              <a16:creationId xmlns:a16="http://schemas.microsoft.com/office/drawing/2014/main" xmlns="" id="{11D486AA-CD20-40B5-AE47-F80501429D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429" name="Image 428">
          <a:extLst>
            <a:ext uri="{FF2B5EF4-FFF2-40B4-BE49-F238E27FC236}">
              <a16:creationId xmlns:a16="http://schemas.microsoft.com/office/drawing/2014/main" xmlns="" id="{4C1D9434-3E8B-4CEA-9AD4-1065E03660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1</xdr:col>
      <xdr:colOff>1143000</xdr:colOff>
      <xdr:row>84</xdr:row>
      <xdr:rowOff>209550</xdr:rowOff>
    </xdr:from>
    <xdr:to>
      <xdr:col>1</xdr:col>
      <xdr:colOff>1789824</xdr:colOff>
      <xdr:row>85</xdr:row>
      <xdr:rowOff>542050</xdr:rowOff>
    </xdr:to>
    <xdr:pic>
      <xdr:nvPicPr>
        <xdr:cNvPr id="430" name="Image 429">
          <a:extLst>
            <a:ext uri="{FF2B5EF4-FFF2-40B4-BE49-F238E27FC236}">
              <a16:creationId xmlns:a16="http://schemas.microsoft.com/office/drawing/2014/main" xmlns="" id="{6D013931-44E0-4CA6-8365-31EF657340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943100" y="5558790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431" name="Image 430">
          <a:extLst>
            <a:ext uri="{FF2B5EF4-FFF2-40B4-BE49-F238E27FC236}">
              <a16:creationId xmlns:a16="http://schemas.microsoft.com/office/drawing/2014/main" xmlns="" id="{3BD36410-873F-4F9F-870F-1E226B4841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432" name="Image 431">
          <a:extLst>
            <a:ext uri="{FF2B5EF4-FFF2-40B4-BE49-F238E27FC236}">
              <a16:creationId xmlns:a16="http://schemas.microsoft.com/office/drawing/2014/main" xmlns="" id="{C9F8F315-20DF-46DF-A46F-C95E555B30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433" name="Image 432">
          <a:extLst>
            <a:ext uri="{FF2B5EF4-FFF2-40B4-BE49-F238E27FC236}">
              <a16:creationId xmlns:a16="http://schemas.microsoft.com/office/drawing/2014/main" xmlns="" id="{9A738503-EC1E-4706-80C2-A4C95D3DEB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7</xdr:col>
      <xdr:colOff>0</xdr:colOff>
      <xdr:row>88</xdr:row>
      <xdr:rowOff>857250</xdr:rowOff>
    </xdr:from>
    <xdr:to>
      <xdr:col>7</xdr:col>
      <xdr:colOff>646824</xdr:colOff>
      <xdr:row>89</xdr:row>
      <xdr:rowOff>294400</xdr:rowOff>
    </xdr:to>
    <xdr:pic>
      <xdr:nvPicPr>
        <xdr:cNvPr id="434" name="Image 433">
          <a:extLst>
            <a:ext uri="{FF2B5EF4-FFF2-40B4-BE49-F238E27FC236}">
              <a16:creationId xmlns:a16="http://schemas.microsoft.com/office/drawing/2014/main" xmlns="" id="{D2EBA7A7-3669-433E-901A-85F8B21B4D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58521600"/>
          <a:ext cx="646824" cy="694450"/>
        </a:xfrm>
        <a:prstGeom prst="rect">
          <a:avLst/>
        </a:prstGeom>
      </xdr:spPr>
    </xdr:pic>
    <xdr:clientData/>
  </xdr:twoCellAnchor>
  <xdr:twoCellAnchor editAs="oneCell">
    <xdr:from>
      <xdr:col>5</xdr:col>
      <xdr:colOff>685800</xdr:colOff>
      <xdr:row>86</xdr:row>
      <xdr:rowOff>438150</xdr:rowOff>
    </xdr:from>
    <xdr:to>
      <xdr:col>5</xdr:col>
      <xdr:colOff>1332624</xdr:colOff>
      <xdr:row>88</xdr:row>
      <xdr:rowOff>465850</xdr:rowOff>
    </xdr:to>
    <xdr:pic>
      <xdr:nvPicPr>
        <xdr:cNvPr id="435" name="Image 434">
          <a:extLst>
            <a:ext uri="{FF2B5EF4-FFF2-40B4-BE49-F238E27FC236}">
              <a16:creationId xmlns:a16="http://schemas.microsoft.com/office/drawing/2014/main" xmlns="" id="{B5E8C7D0-7BFA-4E04-9255-27FFE215C3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29700" y="57435750"/>
          <a:ext cx="646824" cy="694450"/>
        </a:xfrm>
        <a:prstGeom prst="rect">
          <a:avLst/>
        </a:prstGeom>
      </xdr:spPr>
    </xdr:pic>
    <xdr:clientData/>
  </xdr:twoCellAnchor>
  <xdr:twoCellAnchor editAs="oneCell">
    <xdr:from>
      <xdr:col>3</xdr:col>
      <xdr:colOff>1447800</xdr:colOff>
      <xdr:row>87</xdr:row>
      <xdr:rowOff>19050</xdr:rowOff>
    </xdr:from>
    <xdr:to>
      <xdr:col>3</xdr:col>
      <xdr:colOff>2094624</xdr:colOff>
      <xdr:row>88</xdr:row>
      <xdr:rowOff>542050</xdr:rowOff>
    </xdr:to>
    <xdr:pic>
      <xdr:nvPicPr>
        <xdr:cNvPr id="436" name="Image 435">
          <a:extLst>
            <a:ext uri="{FF2B5EF4-FFF2-40B4-BE49-F238E27FC236}">
              <a16:creationId xmlns:a16="http://schemas.microsoft.com/office/drawing/2014/main" xmlns="" id="{E9AC295A-0BBE-44AF-8DD5-BF57D4424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6019800" y="57511950"/>
          <a:ext cx="646824" cy="694450"/>
        </a:xfrm>
        <a:prstGeom prst="rect">
          <a:avLst/>
        </a:prstGeom>
      </xdr:spPr>
    </xdr:pic>
    <xdr:clientData/>
  </xdr:twoCellAnchor>
  <xdr:twoCellAnchor editAs="oneCell">
    <xdr:from>
      <xdr:col>1</xdr:col>
      <xdr:colOff>0</xdr:colOff>
      <xdr:row>91</xdr:row>
      <xdr:rowOff>171450</xdr:rowOff>
    </xdr:from>
    <xdr:to>
      <xdr:col>1</xdr:col>
      <xdr:colOff>646824</xdr:colOff>
      <xdr:row>91</xdr:row>
      <xdr:rowOff>865900</xdr:rowOff>
    </xdr:to>
    <xdr:pic>
      <xdr:nvPicPr>
        <xdr:cNvPr id="437" name="Image 436">
          <a:extLst>
            <a:ext uri="{FF2B5EF4-FFF2-40B4-BE49-F238E27FC236}">
              <a16:creationId xmlns:a16="http://schemas.microsoft.com/office/drawing/2014/main" xmlns="" id="{BEC9D237-AE2E-4B63-A50C-A0DE1F7EBB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59645550"/>
          <a:ext cx="646824" cy="694450"/>
        </a:xfrm>
        <a:prstGeom prst="rect">
          <a:avLst/>
        </a:prstGeom>
      </xdr:spPr>
    </xdr:pic>
    <xdr:clientData/>
  </xdr:twoCellAnchor>
  <xdr:twoCellAnchor editAs="oneCell">
    <xdr:from>
      <xdr:col>5</xdr:col>
      <xdr:colOff>1162050</xdr:colOff>
      <xdr:row>90</xdr:row>
      <xdr:rowOff>133350</xdr:rowOff>
    </xdr:from>
    <xdr:to>
      <xdr:col>5</xdr:col>
      <xdr:colOff>1808874</xdr:colOff>
      <xdr:row>91</xdr:row>
      <xdr:rowOff>656350</xdr:rowOff>
    </xdr:to>
    <xdr:pic>
      <xdr:nvPicPr>
        <xdr:cNvPr id="438" name="Image 437">
          <a:extLst>
            <a:ext uri="{FF2B5EF4-FFF2-40B4-BE49-F238E27FC236}">
              <a16:creationId xmlns:a16="http://schemas.microsoft.com/office/drawing/2014/main" xmlns="" id="{34A7BAD3-BCD9-425D-8F0D-50F5088CA58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505950" y="59436000"/>
          <a:ext cx="646824" cy="694450"/>
        </a:xfrm>
        <a:prstGeom prst="rect">
          <a:avLst/>
        </a:prstGeom>
      </xdr:spPr>
    </xdr:pic>
    <xdr:clientData/>
  </xdr:twoCellAnchor>
  <xdr:twoCellAnchor editAs="oneCell">
    <xdr:from>
      <xdr:col>1</xdr:col>
      <xdr:colOff>0</xdr:colOff>
      <xdr:row>105</xdr:row>
      <xdr:rowOff>0</xdr:rowOff>
    </xdr:from>
    <xdr:to>
      <xdr:col>1</xdr:col>
      <xdr:colOff>646824</xdr:colOff>
      <xdr:row>105</xdr:row>
      <xdr:rowOff>694450</xdr:rowOff>
    </xdr:to>
    <xdr:pic>
      <xdr:nvPicPr>
        <xdr:cNvPr id="439" name="Image 438">
          <a:extLst>
            <a:ext uri="{FF2B5EF4-FFF2-40B4-BE49-F238E27FC236}">
              <a16:creationId xmlns:a16="http://schemas.microsoft.com/office/drawing/2014/main" xmlns="" id="{045F6D8A-7976-4699-8EA4-17C62D04B3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440" name="Image 439">
          <a:extLst>
            <a:ext uri="{FF2B5EF4-FFF2-40B4-BE49-F238E27FC236}">
              <a16:creationId xmlns:a16="http://schemas.microsoft.com/office/drawing/2014/main" xmlns="" id="{74AF4475-9258-40F1-A011-E178D67399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441" name="Image 440">
          <a:extLst>
            <a:ext uri="{FF2B5EF4-FFF2-40B4-BE49-F238E27FC236}">
              <a16:creationId xmlns:a16="http://schemas.microsoft.com/office/drawing/2014/main" xmlns="" id="{CC71A2AB-04EB-4E03-A259-3EBE0F2631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8</xdr:col>
      <xdr:colOff>152400</xdr:colOff>
      <xdr:row>105</xdr:row>
      <xdr:rowOff>361950</xdr:rowOff>
    </xdr:from>
    <xdr:to>
      <xdr:col>9</xdr:col>
      <xdr:colOff>608724</xdr:colOff>
      <xdr:row>105</xdr:row>
      <xdr:rowOff>1056400</xdr:rowOff>
    </xdr:to>
    <xdr:pic>
      <xdr:nvPicPr>
        <xdr:cNvPr id="442" name="Image 441">
          <a:extLst>
            <a:ext uri="{FF2B5EF4-FFF2-40B4-BE49-F238E27FC236}">
              <a16:creationId xmlns:a16="http://schemas.microsoft.com/office/drawing/2014/main" xmlns="" id="{1D279A6C-ADAF-45D2-A8B9-B7213EB16D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49600" y="6964680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443" name="Image 442">
          <a:extLst>
            <a:ext uri="{FF2B5EF4-FFF2-40B4-BE49-F238E27FC236}">
              <a16:creationId xmlns:a16="http://schemas.microsoft.com/office/drawing/2014/main" xmlns="" id="{D28E039C-979B-4B39-8ECF-299031B5A3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444" name="Image 443">
          <a:extLst>
            <a:ext uri="{FF2B5EF4-FFF2-40B4-BE49-F238E27FC236}">
              <a16:creationId xmlns:a16="http://schemas.microsoft.com/office/drawing/2014/main" xmlns="" id="{2EC4B230-F9E5-4DFC-B3F2-FDB63EE05C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445" name="Image 444">
          <a:extLst>
            <a:ext uri="{FF2B5EF4-FFF2-40B4-BE49-F238E27FC236}">
              <a16:creationId xmlns:a16="http://schemas.microsoft.com/office/drawing/2014/main" xmlns="" id="{CAC0E922-13E2-4E52-83AF-760D2D0342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71208900"/>
          <a:ext cx="646824" cy="694450"/>
        </a:xfrm>
        <a:prstGeom prst="rect">
          <a:avLst/>
        </a:prstGeom>
      </xdr:spPr>
    </xdr:pic>
    <xdr:clientData/>
  </xdr:twoCellAnchor>
  <xdr:twoCellAnchor editAs="oneCell">
    <xdr:from>
      <xdr:col>3</xdr:col>
      <xdr:colOff>76200</xdr:colOff>
      <xdr:row>111</xdr:row>
      <xdr:rowOff>57150</xdr:rowOff>
    </xdr:from>
    <xdr:to>
      <xdr:col>3</xdr:col>
      <xdr:colOff>723024</xdr:colOff>
      <xdr:row>111</xdr:row>
      <xdr:rowOff>751600</xdr:rowOff>
    </xdr:to>
    <xdr:pic>
      <xdr:nvPicPr>
        <xdr:cNvPr id="446" name="Image 445">
          <a:extLst>
            <a:ext uri="{FF2B5EF4-FFF2-40B4-BE49-F238E27FC236}">
              <a16:creationId xmlns:a16="http://schemas.microsoft.com/office/drawing/2014/main" xmlns="" id="{6E2E5714-40E9-4076-8AC7-7728F82BF0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648200" y="7307580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447" name="Image 446">
          <a:extLst>
            <a:ext uri="{FF2B5EF4-FFF2-40B4-BE49-F238E27FC236}">
              <a16:creationId xmlns:a16="http://schemas.microsoft.com/office/drawing/2014/main" xmlns="" id="{1FEC7973-2BB1-4820-B3CC-D7DFBE6883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3018650"/>
          <a:ext cx="646824" cy="694450"/>
        </a:xfrm>
        <a:prstGeom prst="rect">
          <a:avLst/>
        </a:prstGeom>
      </xdr:spPr>
    </xdr:pic>
    <xdr:clientData/>
  </xdr:twoCellAnchor>
  <xdr:twoCellAnchor editAs="oneCell">
    <xdr:from>
      <xdr:col>7</xdr:col>
      <xdr:colOff>1238250</xdr:colOff>
      <xdr:row>109</xdr:row>
      <xdr:rowOff>323850</xdr:rowOff>
    </xdr:from>
    <xdr:to>
      <xdr:col>7</xdr:col>
      <xdr:colOff>1885074</xdr:colOff>
      <xdr:row>111</xdr:row>
      <xdr:rowOff>465850</xdr:rowOff>
    </xdr:to>
    <xdr:pic>
      <xdr:nvPicPr>
        <xdr:cNvPr id="448" name="Image 447">
          <a:extLst>
            <a:ext uri="{FF2B5EF4-FFF2-40B4-BE49-F238E27FC236}">
              <a16:creationId xmlns:a16="http://schemas.microsoft.com/office/drawing/2014/main" xmlns="" id="{88271DC0-53A3-47F6-BD3D-4ED45F037B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3354050" y="72790050"/>
          <a:ext cx="646824" cy="694450"/>
        </a:xfrm>
        <a:prstGeom prst="rect">
          <a:avLst/>
        </a:prstGeom>
      </xdr:spPr>
    </xdr:pic>
    <xdr:clientData/>
  </xdr:twoCellAnchor>
  <xdr:oneCellAnchor>
    <xdr:from>
      <xdr:col>9</xdr:col>
      <xdr:colOff>0</xdr:colOff>
      <xdr:row>56</xdr:row>
      <xdr:rowOff>0</xdr:rowOff>
    </xdr:from>
    <xdr:ext cx="400050" cy="312539"/>
    <xdr:pic>
      <xdr:nvPicPr>
        <xdr:cNvPr id="450" name="BIOE" descr="Logo AB Européen">
          <a:extLst>
            <a:ext uri="{FF2B5EF4-FFF2-40B4-BE49-F238E27FC236}">
              <a16:creationId xmlns:a16="http://schemas.microsoft.com/office/drawing/2014/main" xmlns="" id="{D69FF7A6-D49F-461A-84EC-65861472FB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36023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304800</xdr:colOff>
      <xdr:row>95</xdr:row>
      <xdr:rowOff>114300</xdr:rowOff>
    </xdr:from>
    <xdr:ext cx="646824" cy="694450"/>
    <xdr:pic>
      <xdr:nvPicPr>
        <xdr:cNvPr id="451" name="Image 450">
          <a:extLst>
            <a:ext uri="{FF2B5EF4-FFF2-40B4-BE49-F238E27FC236}">
              <a16:creationId xmlns:a16="http://schemas.microsoft.com/office/drawing/2014/main" xmlns="" id="{7F931483-3E58-49AC-953A-186DB6963C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192500" y="62522100"/>
          <a:ext cx="646824" cy="694450"/>
        </a:xfrm>
        <a:prstGeom prst="rect">
          <a:avLst/>
        </a:prstGeom>
      </xdr:spPr>
    </xdr:pic>
    <xdr:clientData/>
  </xdr:oneCellAnchor>
  <xdr:oneCellAnchor>
    <xdr:from>
      <xdr:col>9</xdr:col>
      <xdr:colOff>0</xdr:colOff>
      <xdr:row>76</xdr:row>
      <xdr:rowOff>0</xdr:rowOff>
    </xdr:from>
    <xdr:ext cx="400050" cy="312539"/>
    <xdr:pic>
      <xdr:nvPicPr>
        <xdr:cNvPr id="452" name="BIOE" descr="Logo AB Européen">
          <a:extLst>
            <a:ext uri="{FF2B5EF4-FFF2-40B4-BE49-F238E27FC236}">
              <a16:creationId xmlns:a16="http://schemas.microsoft.com/office/drawing/2014/main" xmlns="" id="{0DCE96DA-DD8E-48C0-8E8E-8265236904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6119255F-74AD-425A-954F-B176A7F88E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9125632B-CDDA-4006-A731-E824F54485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9BE99662-BB7D-4987-9C5C-8FF3D96B62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3B889B2E-C76D-4492-AD9E-C57B36DBBF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xmlns="" id="{DE1BA286-7D82-41A0-827C-E94E3913DB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91BE3F87-2AC8-4E71-AF5A-9AC23E1FB8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A448CBCC-17E3-4B05-BF94-841C46D531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01DF4464-9A17-4B55-B550-8DB775F41B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17BF208A-62D2-40C1-87F5-9123995F00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013A6F2F-2B9E-4B41-90E8-1E1AEC2E51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8455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6F0CB87D-26F2-4A62-A0E0-07C1DBB44A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FC2D7505-91E1-4FA5-B454-5AF876CE36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4" name="Image 13">
          <a:extLst>
            <a:ext uri="{FF2B5EF4-FFF2-40B4-BE49-F238E27FC236}">
              <a16:creationId xmlns:a16="http://schemas.microsoft.com/office/drawing/2014/main" xmlns="" id="{15348CAA-821D-44E2-8A84-93F199F71B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5" name="Image 14">
          <a:extLst>
            <a:ext uri="{FF2B5EF4-FFF2-40B4-BE49-F238E27FC236}">
              <a16:creationId xmlns:a16="http://schemas.microsoft.com/office/drawing/2014/main" xmlns="" id="{F66398C4-067F-4322-B9AD-7B071B0AF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976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6" name="Image 15">
          <a:extLst>
            <a:ext uri="{FF2B5EF4-FFF2-40B4-BE49-F238E27FC236}">
              <a16:creationId xmlns:a16="http://schemas.microsoft.com/office/drawing/2014/main" xmlns="" id="{D7030A9B-A6A8-4849-96CE-909C7A489F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7" name="Image 16">
          <a:extLst>
            <a:ext uri="{FF2B5EF4-FFF2-40B4-BE49-F238E27FC236}">
              <a16:creationId xmlns:a16="http://schemas.microsoft.com/office/drawing/2014/main" xmlns="" id="{CC0DFADD-FEC3-4435-9963-3A6697AD36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8" name="Image 17">
          <a:extLst>
            <a:ext uri="{FF2B5EF4-FFF2-40B4-BE49-F238E27FC236}">
              <a16:creationId xmlns:a16="http://schemas.microsoft.com/office/drawing/2014/main" xmlns="" id="{D22DB563-258C-4AFA-9227-45285C9823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19" name="Image 18">
          <a:extLst>
            <a:ext uri="{FF2B5EF4-FFF2-40B4-BE49-F238E27FC236}">
              <a16:creationId xmlns:a16="http://schemas.microsoft.com/office/drawing/2014/main" xmlns="" id="{7E7A1506-BE62-4979-A14E-D4B594B12A3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0" name="Image 19">
          <a:extLst>
            <a:ext uri="{FF2B5EF4-FFF2-40B4-BE49-F238E27FC236}">
              <a16:creationId xmlns:a16="http://schemas.microsoft.com/office/drawing/2014/main" xmlns="" id="{65E2A426-F246-40AB-A337-A1C5BF67790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1" name="Image 20">
          <a:extLst>
            <a:ext uri="{FF2B5EF4-FFF2-40B4-BE49-F238E27FC236}">
              <a16:creationId xmlns:a16="http://schemas.microsoft.com/office/drawing/2014/main" xmlns="" id="{00A2E19D-E2C9-46E6-ADB3-2E146FBF38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583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2" name="Image 21">
          <a:extLst>
            <a:ext uri="{FF2B5EF4-FFF2-40B4-BE49-F238E27FC236}">
              <a16:creationId xmlns:a16="http://schemas.microsoft.com/office/drawing/2014/main" xmlns="" id="{353E58B3-0D41-4FB0-84A0-A7B3918AFE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3" name="Image 22">
          <a:extLst>
            <a:ext uri="{FF2B5EF4-FFF2-40B4-BE49-F238E27FC236}">
              <a16:creationId xmlns:a16="http://schemas.microsoft.com/office/drawing/2014/main" xmlns="" id="{AC3B9637-F687-46EB-A4A1-8B026648A7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4" name="Image 23">
          <a:extLst>
            <a:ext uri="{FF2B5EF4-FFF2-40B4-BE49-F238E27FC236}">
              <a16:creationId xmlns:a16="http://schemas.microsoft.com/office/drawing/2014/main" xmlns="" id="{40D6908A-C905-4E4A-9615-AF6AB802B3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5" name="Image 24">
          <a:extLst>
            <a:ext uri="{FF2B5EF4-FFF2-40B4-BE49-F238E27FC236}">
              <a16:creationId xmlns:a16="http://schemas.microsoft.com/office/drawing/2014/main" xmlns="" id="{11A0594B-98A5-4F60-A7D6-5A42237D37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6" name="Image 25">
          <a:extLst>
            <a:ext uri="{FF2B5EF4-FFF2-40B4-BE49-F238E27FC236}">
              <a16:creationId xmlns:a16="http://schemas.microsoft.com/office/drawing/2014/main" xmlns="" id="{A6E322BB-5835-4D70-A6EB-6B93F16E9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7" name="Image 26">
          <a:extLst>
            <a:ext uri="{FF2B5EF4-FFF2-40B4-BE49-F238E27FC236}">
              <a16:creationId xmlns:a16="http://schemas.microsoft.com/office/drawing/2014/main" xmlns="" id="{9ABDFC4E-918B-4263-AAD5-7E0C5E776C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8" name="Image 27">
          <a:extLst>
            <a:ext uri="{FF2B5EF4-FFF2-40B4-BE49-F238E27FC236}">
              <a16:creationId xmlns:a16="http://schemas.microsoft.com/office/drawing/2014/main" xmlns="" id="{1CA84F62-A707-4CB5-96FE-BF27729699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9" name="Image 28">
          <a:extLst>
            <a:ext uri="{FF2B5EF4-FFF2-40B4-BE49-F238E27FC236}">
              <a16:creationId xmlns:a16="http://schemas.microsoft.com/office/drawing/2014/main" xmlns="" id="{9DEC3147-8448-4E3C-B828-AC232F46E7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0" name="Image 29">
          <a:extLst>
            <a:ext uri="{FF2B5EF4-FFF2-40B4-BE49-F238E27FC236}">
              <a16:creationId xmlns:a16="http://schemas.microsoft.com/office/drawing/2014/main" xmlns="" id="{6335CBBD-1BF1-4B4B-898D-29CA858EBC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1" name="Image 30">
          <a:extLst>
            <a:ext uri="{FF2B5EF4-FFF2-40B4-BE49-F238E27FC236}">
              <a16:creationId xmlns:a16="http://schemas.microsoft.com/office/drawing/2014/main" xmlns="" id="{6C6818BA-6F43-46FC-B977-61671690C74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2" name="Image 31">
          <a:extLst>
            <a:ext uri="{FF2B5EF4-FFF2-40B4-BE49-F238E27FC236}">
              <a16:creationId xmlns:a16="http://schemas.microsoft.com/office/drawing/2014/main" xmlns="" id="{9C859177-08BF-4276-9384-5CBB522C56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3" name="Image 32">
          <a:extLst>
            <a:ext uri="{FF2B5EF4-FFF2-40B4-BE49-F238E27FC236}">
              <a16:creationId xmlns:a16="http://schemas.microsoft.com/office/drawing/2014/main" xmlns="" id="{21AAE17F-8F9E-42D3-A229-638B5A1435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9263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4" name="Image 33">
          <a:extLst>
            <a:ext uri="{FF2B5EF4-FFF2-40B4-BE49-F238E27FC236}">
              <a16:creationId xmlns:a16="http://schemas.microsoft.com/office/drawing/2014/main" xmlns="" id="{DA7FE052-D033-4507-B10B-2A6F295DB52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5" name="Image 34">
          <a:extLst>
            <a:ext uri="{FF2B5EF4-FFF2-40B4-BE49-F238E27FC236}">
              <a16:creationId xmlns:a16="http://schemas.microsoft.com/office/drawing/2014/main" xmlns="" id="{580E9C68-7EBB-4631-9D46-1A79AFFD24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6" name="BIOE" descr="Logo AB Européen">
          <a:extLst>
            <a:ext uri="{FF2B5EF4-FFF2-40B4-BE49-F238E27FC236}">
              <a16:creationId xmlns:a16="http://schemas.microsoft.com/office/drawing/2014/main" xmlns="" id="{BED7791F-D1B4-405D-B7FD-36C64CAE2B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7" name="Image 36">
          <a:extLst>
            <a:ext uri="{FF2B5EF4-FFF2-40B4-BE49-F238E27FC236}">
              <a16:creationId xmlns:a16="http://schemas.microsoft.com/office/drawing/2014/main" xmlns="" id="{AB6C38C8-4894-4AA3-9447-DA1BC861A35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8" name="Image 37" descr="Afficher l’image source">
          <a:extLst>
            <a:ext uri="{FF2B5EF4-FFF2-40B4-BE49-F238E27FC236}">
              <a16:creationId xmlns:a16="http://schemas.microsoft.com/office/drawing/2014/main" xmlns="" id="{C1572E4D-9D69-4A03-9C3E-75BE29547AC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9" name="ZoneTexte 4">
          <a:extLst>
            <a:ext uri="{FF2B5EF4-FFF2-40B4-BE49-F238E27FC236}">
              <a16:creationId xmlns:a16="http://schemas.microsoft.com/office/drawing/2014/main" xmlns="" id="{04AE9CA1-F11B-41FC-9745-9BC7EF1494C4}"/>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0" name="ZoneTexte 4">
          <a:extLst>
            <a:ext uri="{FF2B5EF4-FFF2-40B4-BE49-F238E27FC236}">
              <a16:creationId xmlns:a16="http://schemas.microsoft.com/office/drawing/2014/main" xmlns="" id="{480EE9E9-D563-4351-8FE9-AFB9227A6096}"/>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1" name="Image 15">
          <a:extLst>
            <a:ext uri="{FF2B5EF4-FFF2-40B4-BE49-F238E27FC236}">
              <a16:creationId xmlns:a16="http://schemas.microsoft.com/office/drawing/2014/main" xmlns="" id="{42EAAFBB-971D-40CC-AD71-51E4471E50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2" name="ZoneTexte 4">
          <a:extLst>
            <a:ext uri="{FF2B5EF4-FFF2-40B4-BE49-F238E27FC236}">
              <a16:creationId xmlns:a16="http://schemas.microsoft.com/office/drawing/2014/main" xmlns="" id="{548FAA46-4655-4EDA-B2C3-AF1A9CCE46E5}"/>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3" name="Image 286">
          <a:extLst>
            <a:ext uri="{FF2B5EF4-FFF2-40B4-BE49-F238E27FC236}">
              <a16:creationId xmlns:a16="http://schemas.microsoft.com/office/drawing/2014/main" xmlns="" id="{23C3A184-6A2A-4A6B-B7CD-68C7053B147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4" name="ZoneTexte 4">
          <a:extLst>
            <a:ext uri="{FF2B5EF4-FFF2-40B4-BE49-F238E27FC236}">
              <a16:creationId xmlns:a16="http://schemas.microsoft.com/office/drawing/2014/main" xmlns="" id="{5ED1DA3B-D543-47C8-BF37-655C8633FE1F}"/>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5" name="Image 44" descr="Afficher l’image source">
          <a:extLst>
            <a:ext uri="{FF2B5EF4-FFF2-40B4-BE49-F238E27FC236}">
              <a16:creationId xmlns:a16="http://schemas.microsoft.com/office/drawing/2014/main" xmlns="" id="{D19F911F-73DB-4B3B-B577-1BF62AE85BE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6" name="ZoneTexte 4">
          <a:extLst>
            <a:ext uri="{FF2B5EF4-FFF2-40B4-BE49-F238E27FC236}">
              <a16:creationId xmlns:a16="http://schemas.microsoft.com/office/drawing/2014/main" xmlns="" id="{FF1D3BE7-5130-43D8-8598-032AEBF54B52}"/>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7" name="ZoneTexte 4">
          <a:extLst>
            <a:ext uri="{FF2B5EF4-FFF2-40B4-BE49-F238E27FC236}">
              <a16:creationId xmlns:a16="http://schemas.microsoft.com/office/drawing/2014/main" xmlns="" id="{5F0755B6-0FB0-4589-9FCC-A7F7C16989A3}"/>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8" name="BIOE" descr="Logo AB Européen">
          <a:extLst>
            <a:ext uri="{FF2B5EF4-FFF2-40B4-BE49-F238E27FC236}">
              <a16:creationId xmlns:a16="http://schemas.microsoft.com/office/drawing/2014/main" xmlns="" id="{A28B8585-4395-4991-BE70-7740A42D294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49" name="Image 48">
          <a:extLst>
            <a:ext uri="{FF2B5EF4-FFF2-40B4-BE49-F238E27FC236}">
              <a16:creationId xmlns:a16="http://schemas.microsoft.com/office/drawing/2014/main" xmlns="" id="{A0735629-3781-4737-80B0-E116CE68B24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0" name="Image 49" descr="Afficher l’image source">
          <a:extLst>
            <a:ext uri="{FF2B5EF4-FFF2-40B4-BE49-F238E27FC236}">
              <a16:creationId xmlns:a16="http://schemas.microsoft.com/office/drawing/2014/main" xmlns="" id="{350A2E69-03D6-42F8-8DD5-96977D44F06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1" name="ZoneTexte 4">
          <a:extLst>
            <a:ext uri="{FF2B5EF4-FFF2-40B4-BE49-F238E27FC236}">
              <a16:creationId xmlns:a16="http://schemas.microsoft.com/office/drawing/2014/main" xmlns="" id="{A97CE0DD-BBD2-46F0-9BA4-B7445D60B311}"/>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2" name="ZoneTexte 4">
          <a:extLst>
            <a:ext uri="{FF2B5EF4-FFF2-40B4-BE49-F238E27FC236}">
              <a16:creationId xmlns:a16="http://schemas.microsoft.com/office/drawing/2014/main" xmlns="" id="{C2392518-5D57-4279-808C-A0222607108D}"/>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3" name="ZoneTexte 4">
          <a:extLst>
            <a:ext uri="{FF2B5EF4-FFF2-40B4-BE49-F238E27FC236}">
              <a16:creationId xmlns:a16="http://schemas.microsoft.com/office/drawing/2014/main" xmlns="" id="{27EA4482-B2A5-402F-B2FF-B351A54B1FF4}"/>
            </a:ext>
          </a:extLst>
        </xdr:cNvPr>
        <xdr:cNvSpPr txBox="1"/>
      </xdr:nvSpPr>
      <xdr:spPr>
        <a:xfrm>
          <a:off x="1167670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4" name="ZoneTexte 4">
          <a:extLst>
            <a:ext uri="{FF2B5EF4-FFF2-40B4-BE49-F238E27FC236}">
              <a16:creationId xmlns:a16="http://schemas.microsoft.com/office/drawing/2014/main" xmlns="" id="{4EBC42D7-0A1F-47FA-A46C-F809462DE2CB}"/>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5" name="Image 54" descr="Afficher l’image source">
          <a:extLst>
            <a:ext uri="{FF2B5EF4-FFF2-40B4-BE49-F238E27FC236}">
              <a16:creationId xmlns:a16="http://schemas.microsoft.com/office/drawing/2014/main" xmlns="" id="{2CB86CED-902B-4D27-9FDE-395442C2A4C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6" name="ZoneTexte 4">
          <a:extLst>
            <a:ext uri="{FF2B5EF4-FFF2-40B4-BE49-F238E27FC236}">
              <a16:creationId xmlns:a16="http://schemas.microsoft.com/office/drawing/2014/main" xmlns="" id="{845B2D85-46AB-43EA-82EE-065449004158}"/>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7" name="BIOE" descr="Logo AB Européen">
          <a:extLst>
            <a:ext uri="{FF2B5EF4-FFF2-40B4-BE49-F238E27FC236}">
              <a16:creationId xmlns:a16="http://schemas.microsoft.com/office/drawing/2014/main" xmlns="" id="{05AD6592-8E64-45A4-8437-3A44FB7CD13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8" name="Image 57">
          <a:extLst>
            <a:ext uri="{FF2B5EF4-FFF2-40B4-BE49-F238E27FC236}">
              <a16:creationId xmlns:a16="http://schemas.microsoft.com/office/drawing/2014/main" xmlns="" id="{D1AE261C-C6A7-4CAE-BD54-6A3815A41B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9" name="Image 58" descr="Afficher l’image source">
          <a:extLst>
            <a:ext uri="{FF2B5EF4-FFF2-40B4-BE49-F238E27FC236}">
              <a16:creationId xmlns:a16="http://schemas.microsoft.com/office/drawing/2014/main" xmlns="" id="{FE197634-562A-41D0-98DA-23761C18993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0" name="ZoneTexte 4">
          <a:extLst>
            <a:ext uri="{FF2B5EF4-FFF2-40B4-BE49-F238E27FC236}">
              <a16:creationId xmlns:a16="http://schemas.microsoft.com/office/drawing/2014/main" xmlns="" id="{061E76F3-1AE1-4355-A103-1AAAF9CD6339}"/>
            </a:ext>
          </a:extLst>
        </xdr:cNvPr>
        <xdr:cNvSpPr txBox="1"/>
      </xdr:nvSpPr>
      <xdr:spPr>
        <a:xfrm>
          <a:off x="855726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1" name="ZoneTexte 4">
          <a:extLst>
            <a:ext uri="{FF2B5EF4-FFF2-40B4-BE49-F238E27FC236}">
              <a16:creationId xmlns:a16="http://schemas.microsoft.com/office/drawing/2014/main" xmlns="" id="{6771CA28-D740-4168-93CF-4AE5866153F3}"/>
            </a:ext>
          </a:extLst>
        </xdr:cNvPr>
        <xdr:cNvSpPr txBox="1"/>
      </xdr:nvSpPr>
      <xdr:spPr>
        <a:xfrm>
          <a:off x="1490027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2" name="Image 15">
          <a:extLst>
            <a:ext uri="{FF2B5EF4-FFF2-40B4-BE49-F238E27FC236}">
              <a16:creationId xmlns:a16="http://schemas.microsoft.com/office/drawing/2014/main" xmlns="" id="{88A0B815-C005-4875-B9BB-E3D60C8EF4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3" name="ZoneTexte 4">
          <a:extLst>
            <a:ext uri="{FF2B5EF4-FFF2-40B4-BE49-F238E27FC236}">
              <a16:creationId xmlns:a16="http://schemas.microsoft.com/office/drawing/2014/main" xmlns="" id="{45944E00-C066-4967-B676-CE614ED44279}"/>
            </a:ext>
          </a:extLst>
        </xdr:cNvPr>
        <xdr:cNvSpPr txBox="1"/>
      </xdr:nvSpPr>
      <xdr:spPr>
        <a:xfrm>
          <a:off x="1167670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4" name="Image 286">
          <a:extLst>
            <a:ext uri="{FF2B5EF4-FFF2-40B4-BE49-F238E27FC236}">
              <a16:creationId xmlns:a16="http://schemas.microsoft.com/office/drawing/2014/main" xmlns="" id="{56140731-C654-40B0-A9DF-E129CF232EE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5" name="ZoneTexte 4">
          <a:extLst>
            <a:ext uri="{FF2B5EF4-FFF2-40B4-BE49-F238E27FC236}">
              <a16:creationId xmlns:a16="http://schemas.microsoft.com/office/drawing/2014/main" xmlns="" id="{2A9223AE-7128-48B9-AB6C-E35C39DE79AB}"/>
            </a:ext>
          </a:extLst>
        </xdr:cNvPr>
        <xdr:cNvSpPr txBox="1"/>
      </xdr:nvSpPr>
      <xdr:spPr>
        <a:xfrm>
          <a:off x="1158144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6" name="Image 65" descr="Afficher l’image source">
          <a:extLst>
            <a:ext uri="{FF2B5EF4-FFF2-40B4-BE49-F238E27FC236}">
              <a16:creationId xmlns:a16="http://schemas.microsoft.com/office/drawing/2014/main" xmlns="" id="{AA380EC4-A3E1-4769-92A0-749B87BB6C6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7" name="ZoneTexte 4">
          <a:extLst>
            <a:ext uri="{FF2B5EF4-FFF2-40B4-BE49-F238E27FC236}">
              <a16:creationId xmlns:a16="http://schemas.microsoft.com/office/drawing/2014/main" xmlns="" id="{E68E9A9F-877A-44FC-B3D2-8BCF68DF598D}"/>
            </a:ext>
          </a:extLst>
        </xdr:cNvPr>
        <xdr:cNvSpPr txBox="1"/>
      </xdr:nvSpPr>
      <xdr:spPr>
        <a:xfrm>
          <a:off x="1493996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8" name="ZoneTexte 4">
          <a:extLst>
            <a:ext uri="{FF2B5EF4-FFF2-40B4-BE49-F238E27FC236}">
              <a16:creationId xmlns:a16="http://schemas.microsoft.com/office/drawing/2014/main" xmlns="" id="{7F1ADFBF-2672-4B31-9F4E-85936E8B9015}"/>
            </a:ext>
          </a:extLst>
        </xdr:cNvPr>
        <xdr:cNvSpPr txBox="1"/>
      </xdr:nvSpPr>
      <xdr:spPr>
        <a:xfrm>
          <a:off x="836677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9" name="BIOE" descr="Logo AB Européen">
          <a:extLst>
            <a:ext uri="{FF2B5EF4-FFF2-40B4-BE49-F238E27FC236}">
              <a16:creationId xmlns:a16="http://schemas.microsoft.com/office/drawing/2014/main" xmlns="" id="{CD2A9D7E-7E80-40B3-8551-49F89A72A4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0" name="Image 69">
          <a:extLst>
            <a:ext uri="{FF2B5EF4-FFF2-40B4-BE49-F238E27FC236}">
              <a16:creationId xmlns:a16="http://schemas.microsoft.com/office/drawing/2014/main" xmlns="" id="{04D7B53D-A88E-4D74-92D0-4CE3A92ECD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1" name="Image 70" descr="Afficher l’image source">
          <a:extLst>
            <a:ext uri="{FF2B5EF4-FFF2-40B4-BE49-F238E27FC236}">
              <a16:creationId xmlns:a16="http://schemas.microsoft.com/office/drawing/2014/main" xmlns="" id="{594BD856-9A31-4D81-833F-13EFC1AFF41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2" name="ZoneTexte 4">
          <a:extLst>
            <a:ext uri="{FF2B5EF4-FFF2-40B4-BE49-F238E27FC236}">
              <a16:creationId xmlns:a16="http://schemas.microsoft.com/office/drawing/2014/main" xmlns="" id="{DB95D3E8-A5E2-4B1A-9D6B-791272D4918E}"/>
            </a:ext>
          </a:extLst>
        </xdr:cNvPr>
        <xdr:cNvSpPr txBox="1"/>
      </xdr:nvSpPr>
      <xdr:spPr>
        <a:xfrm>
          <a:off x="855726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3" name="ZoneTexte 4">
          <a:extLst>
            <a:ext uri="{FF2B5EF4-FFF2-40B4-BE49-F238E27FC236}">
              <a16:creationId xmlns:a16="http://schemas.microsoft.com/office/drawing/2014/main" xmlns="" id="{12B8A3A4-3200-4EE0-BB35-F7194E449EE9}"/>
            </a:ext>
          </a:extLst>
        </xdr:cNvPr>
        <xdr:cNvSpPr txBox="1"/>
      </xdr:nvSpPr>
      <xdr:spPr>
        <a:xfrm>
          <a:off x="1490027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4" name="Image 15">
          <a:extLst>
            <a:ext uri="{FF2B5EF4-FFF2-40B4-BE49-F238E27FC236}">
              <a16:creationId xmlns:a16="http://schemas.microsoft.com/office/drawing/2014/main" xmlns="" id="{34DA605C-82CE-4B89-8196-2590116B2BD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5" name="ZoneTexte 4">
          <a:extLst>
            <a:ext uri="{FF2B5EF4-FFF2-40B4-BE49-F238E27FC236}">
              <a16:creationId xmlns:a16="http://schemas.microsoft.com/office/drawing/2014/main" xmlns="" id="{69A1FDA5-F37B-42EB-8550-0613CCFF714E}"/>
            </a:ext>
          </a:extLst>
        </xdr:cNvPr>
        <xdr:cNvSpPr txBox="1"/>
      </xdr:nvSpPr>
      <xdr:spPr>
        <a:xfrm>
          <a:off x="1167670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6" name="Image 286">
          <a:extLst>
            <a:ext uri="{FF2B5EF4-FFF2-40B4-BE49-F238E27FC236}">
              <a16:creationId xmlns:a16="http://schemas.microsoft.com/office/drawing/2014/main" xmlns="" id="{EB891D67-C041-43AE-B910-DBE2F1C2EB4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7" name="ZoneTexte 4">
          <a:extLst>
            <a:ext uri="{FF2B5EF4-FFF2-40B4-BE49-F238E27FC236}">
              <a16:creationId xmlns:a16="http://schemas.microsoft.com/office/drawing/2014/main" xmlns="" id="{E5126BD6-D36F-4AFF-A88E-91A44A0960C0}"/>
            </a:ext>
          </a:extLst>
        </xdr:cNvPr>
        <xdr:cNvSpPr txBox="1"/>
      </xdr:nvSpPr>
      <xdr:spPr>
        <a:xfrm>
          <a:off x="1158144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8" name="Image 77" descr="Afficher l’image source">
          <a:extLst>
            <a:ext uri="{FF2B5EF4-FFF2-40B4-BE49-F238E27FC236}">
              <a16:creationId xmlns:a16="http://schemas.microsoft.com/office/drawing/2014/main" xmlns="" id="{EF2EF0E3-D795-428B-AEDD-1A2B05A0859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9" name="ZoneTexte 4">
          <a:extLst>
            <a:ext uri="{FF2B5EF4-FFF2-40B4-BE49-F238E27FC236}">
              <a16:creationId xmlns:a16="http://schemas.microsoft.com/office/drawing/2014/main" xmlns="" id="{ED365146-01B9-4123-8987-F01CCED16BDB}"/>
            </a:ext>
          </a:extLst>
        </xdr:cNvPr>
        <xdr:cNvSpPr txBox="1"/>
      </xdr:nvSpPr>
      <xdr:spPr>
        <a:xfrm>
          <a:off x="1493996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0" name="ZoneTexte 4">
          <a:extLst>
            <a:ext uri="{FF2B5EF4-FFF2-40B4-BE49-F238E27FC236}">
              <a16:creationId xmlns:a16="http://schemas.microsoft.com/office/drawing/2014/main" xmlns="" id="{30C25DD9-3DF0-4D77-87BF-1669A4A71A8D}"/>
            </a:ext>
          </a:extLst>
        </xdr:cNvPr>
        <xdr:cNvSpPr txBox="1"/>
      </xdr:nvSpPr>
      <xdr:spPr>
        <a:xfrm>
          <a:off x="836677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1" name="BIOE" descr="Logo AB Européen">
          <a:extLst>
            <a:ext uri="{FF2B5EF4-FFF2-40B4-BE49-F238E27FC236}">
              <a16:creationId xmlns:a16="http://schemas.microsoft.com/office/drawing/2014/main" xmlns="" id="{3D0501BD-930D-4647-B39D-F9A74FD2B95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2" name="Image 81">
          <a:extLst>
            <a:ext uri="{FF2B5EF4-FFF2-40B4-BE49-F238E27FC236}">
              <a16:creationId xmlns:a16="http://schemas.microsoft.com/office/drawing/2014/main" xmlns="" id="{7D34DB43-3A74-49BA-8F9B-80F7C785F1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3" name="Image 82" descr="Afficher l’image source">
          <a:extLst>
            <a:ext uri="{FF2B5EF4-FFF2-40B4-BE49-F238E27FC236}">
              <a16:creationId xmlns:a16="http://schemas.microsoft.com/office/drawing/2014/main" xmlns="" id="{144D56A4-13B7-48FF-8B9C-BECA90B5D18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4" name="ZoneTexte 4">
          <a:extLst>
            <a:ext uri="{FF2B5EF4-FFF2-40B4-BE49-F238E27FC236}">
              <a16:creationId xmlns:a16="http://schemas.microsoft.com/office/drawing/2014/main" xmlns="" id="{8C5617BC-78CC-4925-BD49-22A463AC24C3}"/>
            </a:ext>
          </a:extLst>
        </xdr:cNvPr>
        <xdr:cNvSpPr txBox="1"/>
      </xdr:nvSpPr>
      <xdr:spPr>
        <a:xfrm>
          <a:off x="855726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5" name="ZoneTexte 4">
          <a:extLst>
            <a:ext uri="{FF2B5EF4-FFF2-40B4-BE49-F238E27FC236}">
              <a16:creationId xmlns:a16="http://schemas.microsoft.com/office/drawing/2014/main" xmlns="" id="{FFAB2584-64DB-40F9-BE0F-A15314779E35}"/>
            </a:ext>
          </a:extLst>
        </xdr:cNvPr>
        <xdr:cNvSpPr txBox="1"/>
      </xdr:nvSpPr>
      <xdr:spPr>
        <a:xfrm>
          <a:off x="1490027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6" name="Image 15">
          <a:extLst>
            <a:ext uri="{FF2B5EF4-FFF2-40B4-BE49-F238E27FC236}">
              <a16:creationId xmlns:a16="http://schemas.microsoft.com/office/drawing/2014/main" xmlns="" id="{CD7F1898-DB3A-4443-8F0D-4395A05C03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7" name="ZoneTexte 4">
          <a:extLst>
            <a:ext uri="{FF2B5EF4-FFF2-40B4-BE49-F238E27FC236}">
              <a16:creationId xmlns:a16="http://schemas.microsoft.com/office/drawing/2014/main" xmlns="" id="{991446AD-9BCD-411A-B767-C7917498C751}"/>
            </a:ext>
          </a:extLst>
        </xdr:cNvPr>
        <xdr:cNvSpPr txBox="1"/>
      </xdr:nvSpPr>
      <xdr:spPr>
        <a:xfrm>
          <a:off x="1167670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8" name="Image 286">
          <a:extLst>
            <a:ext uri="{FF2B5EF4-FFF2-40B4-BE49-F238E27FC236}">
              <a16:creationId xmlns:a16="http://schemas.microsoft.com/office/drawing/2014/main" xmlns="" id="{235F61BF-98DE-40CB-84E7-DE78C346024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9" name="ZoneTexte 4">
          <a:extLst>
            <a:ext uri="{FF2B5EF4-FFF2-40B4-BE49-F238E27FC236}">
              <a16:creationId xmlns:a16="http://schemas.microsoft.com/office/drawing/2014/main" xmlns="" id="{ED7736C2-EBED-48AE-AF38-105871B204E6}"/>
            </a:ext>
          </a:extLst>
        </xdr:cNvPr>
        <xdr:cNvSpPr txBox="1"/>
      </xdr:nvSpPr>
      <xdr:spPr>
        <a:xfrm>
          <a:off x="1158144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0" name="Image 89" descr="Afficher l’image source">
          <a:extLst>
            <a:ext uri="{FF2B5EF4-FFF2-40B4-BE49-F238E27FC236}">
              <a16:creationId xmlns:a16="http://schemas.microsoft.com/office/drawing/2014/main" xmlns="" id="{39CCCC26-E8D2-4A68-AA8E-3AB30A6366F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1" name="ZoneTexte 4">
          <a:extLst>
            <a:ext uri="{FF2B5EF4-FFF2-40B4-BE49-F238E27FC236}">
              <a16:creationId xmlns:a16="http://schemas.microsoft.com/office/drawing/2014/main" xmlns="" id="{892BB1C5-7992-432D-8934-DE8116867E5C}"/>
            </a:ext>
          </a:extLst>
        </xdr:cNvPr>
        <xdr:cNvSpPr txBox="1"/>
      </xdr:nvSpPr>
      <xdr:spPr>
        <a:xfrm>
          <a:off x="1493996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2" name="ZoneTexte 4">
          <a:extLst>
            <a:ext uri="{FF2B5EF4-FFF2-40B4-BE49-F238E27FC236}">
              <a16:creationId xmlns:a16="http://schemas.microsoft.com/office/drawing/2014/main" xmlns="" id="{DE2DBAAD-37BD-4920-8A75-2758198C3E8C}"/>
            </a:ext>
          </a:extLst>
        </xdr:cNvPr>
        <xdr:cNvSpPr txBox="1"/>
      </xdr:nvSpPr>
      <xdr:spPr>
        <a:xfrm>
          <a:off x="836677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3" name="BIOE" descr="Logo AB Européen">
          <a:extLst>
            <a:ext uri="{FF2B5EF4-FFF2-40B4-BE49-F238E27FC236}">
              <a16:creationId xmlns:a16="http://schemas.microsoft.com/office/drawing/2014/main" xmlns="" id="{6FB576AC-DA00-4A68-AF45-54F65139F8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4" name="Image 93">
          <a:extLst>
            <a:ext uri="{FF2B5EF4-FFF2-40B4-BE49-F238E27FC236}">
              <a16:creationId xmlns:a16="http://schemas.microsoft.com/office/drawing/2014/main" xmlns="" id="{5F546FDE-731B-4992-8479-53AD81F8FC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5" name="Image 94" descr="Afficher l’image source">
          <a:extLst>
            <a:ext uri="{FF2B5EF4-FFF2-40B4-BE49-F238E27FC236}">
              <a16:creationId xmlns:a16="http://schemas.microsoft.com/office/drawing/2014/main" xmlns="" id="{B04A04AD-DC14-4C90-8CE3-53A90DA64C3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6" name="ZoneTexte 4">
          <a:extLst>
            <a:ext uri="{FF2B5EF4-FFF2-40B4-BE49-F238E27FC236}">
              <a16:creationId xmlns:a16="http://schemas.microsoft.com/office/drawing/2014/main" xmlns="" id="{35A885F8-0CEF-4707-96E4-7C699D23AE6B}"/>
            </a:ext>
          </a:extLst>
        </xdr:cNvPr>
        <xdr:cNvSpPr txBox="1"/>
      </xdr:nvSpPr>
      <xdr:spPr>
        <a:xfrm>
          <a:off x="855726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7" name="ZoneTexte 4">
          <a:extLst>
            <a:ext uri="{FF2B5EF4-FFF2-40B4-BE49-F238E27FC236}">
              <a16:creationId xmlns:a16="http://schemas.microsoft.com/office/drawing/2014/main" xmlns="" id="{62D2F293-D16B-4347-B9B7-A5E2C1ED64DF}"/>
            </a:ext>
          </a:extLst>
        </xdr:cNvPr>
        <xdr:cNvSpPr txBox="1"/>
      </xdr:nvSpPr>
      <xdr:spPr>
        <a:xfrm>
          <a:off x="1490027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8" name="Image 15">
          <a:extLst>
            <a:ext uri="{FF2B5EF4-FFF2-40B4-BE49-F238E27FC236}">
              <a16:creationId xmlns:a16="http://schemas.microsoft.com/office/drawing/2014/main" xmlns="" id="{EE337E19-4772-43F5-9DF1-E8C6D711DB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9" name="ZoneTexte 4">
          <a:extLst>
            <a:ext uri="{FF2B5EF4-FFF2-40B4-BE49-F238E27FC236}">
              <a16:creationId xmlns:a16="http://schemas.microsoft.com/office/drawing/2014/main" xmlns="" id="{FBEF5EA0-29E2-468D-9535-6EFD3FE10457}"/>
            </a:ext>
          </a:extLst>
        </xdr:cNvPr>
        <xdr:cNvSpPr txBox="1"/>
      </xdr:nvSpPr>
      <xdr:spPr>
        <a:xfrm>
          <a:off x="1167670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0" name="Image 286">
          <a:extLst>
            <a:ext uri="{FF2B5EF4-FFF2-40B4-BE49-F238E27FC236}">
              <a16:creationId xmlns:a16="http://schemas.microsoft.com/office/drawing/2014/main" xmlns="" id="{6BB3F0A0-FC56-4BB9-AED3-94FE884E706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1" name="ZoneTexte 4">
          <a:extLst>
            <a:ext uri="{FF2B5EF4-FFF2-40B4-BE49-F238E27FC236}">
              <a16:creationId xmlns:a16="http://schemas.microsoft.com/office/drawing/2014/main" xmlns="" id="{30389CAB-58AC-47CF-B540-F4BEC41B9402}"/>
            </a:ext>
          </a:extLst>
        </xdr:cNvPr>
        <xdr:cNvSpPr txBox="1"/>
      </xdr:nvSpPr>
      <xdr:spPr>
        <a:xfrm>
          <a:off x="1158144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2" name="Image 101" descr="Afficher l’image source">
          <a:extLst>
            <a:ext uri="{FF2B5EF4-FFF2-40B4-BE49-F238E27FC236}">
              <a16:creationId xmlns:a16="http://schemas.microsoft.com/office/drawing/2014/main" xmlns="" id="{33CADE10-C35C-40AF-B168-FF8E0A32410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3" name="ZoneTexte 4">
          <a:extLst>
            <a:ext uri="{FF2B5EF4-FFF2-40B4-BE49-F238E27FC236}">
              <a16:creationId xmlns:a16="http://schemas.microsoft.com/office/drawing/2014/main" xmlns="" id="{83E0B2AE-6DB3-4F96-ACF6-8BB25E2A414F}"/>
            </a:ext>
          </a:extLst>
        </xdr:cNvPr>
        <xdr:cNvSpPr txBox="1"/>
      </xdr:nvSpPr>
      <xdr:spPr>
        <a:xfrm>
          <a:off x="1493996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4" name="ZoneTexte 4">
          <a:extLst>
            <a:ext uri="{FF2B5EF4-FFF2-40B4-BE49-F238E27FC236}">
              <a16:creationId xmlns:a16="http://schemas.microsoft.com/office/drawing/2014/main" xmlns="" id="{168CA389-6A95-418B-8164-F1C72C13E093}"/>
            </a:ext>
          </a:extLst>
        </xdr:cNvPr>
        <xdr:cNvSpPr txBox="1"/>
      </xdr:nvSpPr>
      <xdr:spPr>
        <a:xfrm>
          <a:off x="836677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5" name="ZoneTexte 4">
          <a:extLst>
            <a:ext uri="{FF2B5EF4-FFF2-40B4-BE49-F238E27FC236}">
              <a16:creationId xmlns:a16="http://schemas.microsoft.com/office/drawing/2014/main" xmlns="" id="{C243B1F3-9B89-423B-8D8D-A80E27464999}"/>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6" name="ZoneTexte 4">
          <a:extLst>
            <a:ext uri="{FF2B5EF4-FFF2-40B4-BE49-F238E27FC236}">
              <a16:creationId xmlns:a16="http://schemas.microsoft.com/office/drawing/2014/main" xmlns="" id="{3CCC9BF9-B578-48C7-B6ED-831F4EF5AE05}"/>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7" name="ZoneTexte 4">
          <a:extLst>
            <a:ext uri="{FF2B5EF4-FFF2-40B4-BE49-F238E27FC236}">
              <a16:creationId xmlns:a16="http://schemas.microsoft.com/office/drawing/2014/main" xmlns="" id="{549A09CD-83EF-41C0-A1EC-E64EC9C9E891}"/>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8" name="ZoneTexte 4">
          <a:extLst>
            <a:ext uri="{FF2B5EF4-FFF2-40B4-BE49-F238E27FC236}">
              <a16:creationId xmlns:a16="http://schemas.microsoft.com/office/drawing/2014/main" xmlns="" id="{70230CD5-FB92-4FCD-8818-0163AA5E6FA2}"/>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09" name="ZoneTexte 4">
          <a:extLst>
            <a:ext uri="{FF2B5EF4-FFF2-40B4-BE49-F238E27FC236}">
              <a16:creationId xmlns:a16="http://schemas.microsoft.com/office/drawing/2014/main" xmlns="" id="{3550A2D2-94D5-4AEF-9B4E-EAD3E0E07E6B}"/>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0" name="ZoneTexte 4">
          <a:extLst>
            <a:ext uri="{FF2B5EF4-FFF2-40B4-BE49-F238E27FC236}">
              <a16:creationId xmlns:a16="http://schemas.microsoft.com/office/drawing/2014/main" xmlns="" id="{3F368718-8708-413E-B100-09B3E446E126}"/>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1" name="ZoneTexte 4">
          <a:extLst>
            <a:ext uri="{FF2B5EF4-FFF2-40B4-BE49-F238E27FC236}">
              <a16:creationId xmlns:a16="http://schemas.microsoft.com/office/drawing/2014/main" xmlns="" id="{107C8E04-1A51-4D24-B760-DED4462C1B95}"/>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2" name="ZoneTexte 4">
          <a:extLst>
            <a:ext uri="{FF2B5EF4-FFF2-40B4-BE49-F238E27FC236}">
              <a16:creationId xmlns:a16="http://schemas.microsoft.com/office/drawing/2014/main" xmlns="" id="{2187526E-696F-4E79-B740-5CCFB76C5E26}"/>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3" name="ZoneTexte 4">
          <a:extLst>
            <a:ext uri="{FF2B5EF4-FFF2-40B4-BE49-F238E27FC236}">
              <a16:creationId xmlns:a16="http://schemas.microsoft.com/office/drawing/2014/main" xmlns="" id="{DD36AA2E-F986-4FDB-96B4-E5E574E101F4}"/>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4" name="ZoneTexte 4">
          <a:extLst>
            <a:ext uri="{FF2B5EF4-FFF2-40B4-BE49-F238E27FC236}">
              <a16:creationId xmlns:a16="http://schemas.microsoft.com/office/drawing/2014/main" xmlns="" id="{1A62B0ED-E1DF-4CFF-A296-26815A354AAB}"/>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5" name="ZoneTexte 4">
          <a:extLst>
            <a:ext uri="{FF2B5EF4-FFF2-40B4-BE49-F238E27FC236}">
              <a16:creationId xmlns:a16="http://schemas.microsoft.com/office/drawing/2014/main" xmlns="" id="{A01CC6F8-E164-462B-A304-93F3A5BB28A2}"/>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6" name="ZoneTexte 4">
          <a:extLst>
            <a:ext uri="{FF2B5EF4-FFF2-40B4-BE49-F238E27FC236}">
              <a16:creationId xmlns:a16="http://schemas.microsoft.com/office/drawing/2014/main" xmlns="" id="{292AE170-D9F4-4E31-801D-B562B1081817}"/>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7" name="Image 16">
          <a:extLst>
            <a:ext uri="{FF2B5EF4-FFF2-40B4-BE49-F238E27FC236}">
              <a16:creationId xmlns:a16="http://schemas.microsoft.com/office/drawing/2014/main" xmlns="" id="{FAB3EF58-B257-43E1-B52D-CF9A0E7750D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8" name="Image 117">
          <a:extLst>
            <a:ext uri="{FF2B5EF4-FFF2-40B4-BE49-F238E27FC236}">
              <a16:creationId xmlns:a16="http://schemas.microsoft.com/office/drawing/2014/main" xmlns="" id="{47B22F6E-1E0F-4B0A-AF5A-64C5F6810C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19" name="Image 118" descr="Afficher l’image source">
          <a:extLst>
            <a:ext uri="{FF2B5EF4-FFF2-40B4-BE49-F238E27FC236}">
              <a16:creationId xmlns:a16="http://schemas.microsoft.com/office/drawing/2014/main" xmlns="" id="{1CEC9B68-7B52-45AF-8C58-AD26EE3F653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0" name="Image 16">
          <a:extLst>
            <a:ext uri="{FF2B5EF4-FFF2-40B4-BE49-F238E27FC236}">
              <a16:creationId xmlns:a16="http://schemas.microsoft.com/office/drawing/2014/main" xmlns="" id="{D14468E6-F283-4EF7-8149-DE3913A899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1" name="Image 120">
          <a:extLst>
            <a:ext uri="{FF2B5EF4-FFF2-40B4-BE49-F238E27FC236}">
              <a16:creationId xmlns:a16="http://schemas.microsoft.com/office/drawing/2014/main" xmlns="" id="{62BDBE2C-1B7E-41C5-B607-2587BAC511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2" name="Image 121" descr="Afficher l’image source">
          <a:extLst>
            <a:ext uri="{FF2B5EF4-FFF2-40B4-BE49-F238E27FC236}">
              <a16:creationId xmlns:a16="http://schemas.microsoft.com/office/drawing/2014/main" xmlns="" id="{2F8860B6-07C3-4D2E-B209-43A59C7D5E2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3" name="Image 16">
          <a:extLst>
            <a:ext uri="{FF2B5EF4-FFF2-40B4-BE49-F238E27FC236}">
              <a16:creationId xmlns:a16="http://schemas.microsoft.com/office/drawing/2014/main" xmlns="" id="{B194ABE9-C5C6-4D3E-9060-8C48F2E3D8C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4" name="Image 123">
          <a:extLst>
            <a:ext uri="{FF2B5EF4-FFF2-40B4-BE49-F238E27FC236}">
              <a16:creationId xmlns:a16="http://schemas.microsoft.com/office/drawing/2014/main" xmlns="" id="{83F53788-7F75-4B3E-9657-0CADDB23AB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5" name="Image 124" descr="Afficher l’image source">
          <a:extLst>
            <a:ext uri="{FF2B5EF4-FFF2-40B4-BE49-F238E27FC236}">
              <a16:creationId xmlns:a16="http://schemas.microsoft.com/office/drawing/2014/main" xmlns="" id="{EFF6993E-B570-4ED5-97A2-C0E48FD0BB9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6" name="Image 16">
          <a:extLst>
            <a:ext uri="{FF2B5EF4-FFF2-40B4-BE49-F238E27FC236}">
              <a16:creationId xmlns:a16="http://schemas.microsoft.com/office/drawing/2014/main" xmlns="" id="{C09DCB34-4AF2-4CAA-958D-7EB284B2CD4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7" name="Image 126">
          <a:extLst>
            <a:ext uri="{FF2B5EF4-FFF2-40B4-BE49-F238E27FC236}">
              <a16:creationId xmlns:a16="http://schemas.microsoft.com/office/drawing/2014/main" xmlns="" id="{2D12F514-F9F9-47CB-9184-68D78F545E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8" name="Image 127" descr="Afficher l’image source">
          <a:extLst>
            <a:ext uri="{FF2B5EF4-FFF2-40B4-BE49-F238E27FC236}">
              <a16:creationId xmlns:a16="http://schemas.microsoft.com/office/drawing/2014/main" xmlns="" id="{F7D7522B-5DF5-4246-BA9A-ECFE783DA04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29" name="Image 16">
          <a:extLst>
            <a:ext uri="{FF2B5EF4-FFF2-40B4-BE49-F238E27FC236}">
              <a16:creationId xmlns:a16="http://schemas.microsoft.com/office/drawing/2014/main" xmlns="" id="{6B913CF9-76AD-49D7-B103-3DCDFD2DEC9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0" name="Image 129">
          <a:extLst>
            <a:ext uri="{FF2B5EF4-FFF2-40B4-BE49-F238E27FC236}">
              <a16:creationId xmlns:a16="http://schemas.microsoft.com/office/drawing/2014/main" xmlns="" id="{25C18FC7-C003-46ED-ADDF-0CD8E8393DF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1" name="Image 130" descr="Afficher l’image source">
          <a:extLst>
            <a:ext uri="{FF2B5EF4-FFF2-40B4-BE49-F238E27FC236}">
              <a16:creationId xmlns:a16="http://schemas.microsoft.com/office/drawing/2014/main" xmlns="" id="{887040F3-9ACA-460F-92BB-AC4F4834A19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2" name="Image 16">
          <a:extLst>
            <a:ext uri="{FF2B5EF4-FFF2-40B4-BE49-F238E27FC236}">
              <a16:creationId xmlns:a16="http://schemas.microsoft.com/office/drawing/2014/main" xmlns="" id="{AFB9A79E-7600-43AF-848F-BCE10B2867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3" name="Image 132">
          <a:extLst>
            <a:ext uri="{FF2B5EF4-FFF2-40B4-BE49-F238E27FC236}">
              <a16:creationId xmlns:a16="http://schemas.microsoft.com/office/drawing/2014/main" xmlns="" id="{659D13A9-B0EA-41E0-A6AA-C1E05E4ADD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4" name="Image 133">
          <a:extLst>
            <a:ext uri="{FF2B5EF4-FFF2-40B4-BE49-F238E27FC236}">
              <a16:creationId xmlns:a16="http://schemas.microsoft.com/office/drawing/2014/main" xmlns="" id="{B7E8A041-E5C5-4C4A-AA42-3E61F7BD9C4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018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5" name="Image 134">
          <a:extLst>
            <a:ext uri="{FF2B5EF4-FFF2-40B4-BE49-F238E27FC236}">
              <a16:creationId xmlns:a16="http://schemas.microsoft.com/office/drawing/2014/main" xmlns="" id="{E0A8BFCD-A8F9-4479-88AB-6732C54CE9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1595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6" name="Image 135">
          <a:extLst>
            <a:ext uri="{FF2B5EF4-FFF2-40B4-BE49-F238E27FC236}">
              <a16:creationId xmlns:a16="http://schemas.microsoft.com/office/drawing/2014/main" xmlns="" id="{6C7AC8AF-D253-44BC-A44E-37A9A3016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36833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7" name="Image 15">
          <a:extLst>
            <a:ext uri="{FF2B5EF4-FFF2-40B4-BE49-F238E27FC236}">
              <a16:creationId xmlns:a16="http://schemas.microsoft.com/office/drawing/2014/main" xmlns="" id="{81142C07-148C-42FA-A9F8-87CF895554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8" name="Image 137" descr="Afficher l’image source">
          <a:extLst>
            <a:ext uri="{FF2B5EF4-FFF2-40B4-BE49-F238E27FC236}">
              <a16:creationId xmlns:a16="http://schemas.microsoft.com/office/drawing/2014/main" xmlns="" id="{4CDFE3FA-49E6-4632-9809-8542C5ADE56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9" name="Image 16">
          <a:extLst>
            <a:ext uri="{FF2B5EF4-FFF2-40B4-BE49-F238E27FC236}">
              <a16:creationId xmlns:a16="http://schemas.microsoft.com/office/drawing/2014/main" xmlns="" id="{6CB41F91-B11B-4D16-B25A-98B2DEDA1A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0" name="Image 139" descr="Afficher l’image source">
          <a:extLst>
            <a:ext uri="{FF2B5EF4-FFF2-40B4-BE49-F238E27FC236}">
              <a16:creationId xmlns:a16="http://schemas.microsoft.com/office/drawing/2014/main" xmlns="" id="{59900E55-09E6-421E-BA6C-6A93130D80F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1" name="Image 16">
          <a:extLst>
            <a:ext uri="{FF2B5EF4-FFF2-40B4-BE49-F238E27FC236}">
              <a16:creationId xmlns:a16="http://schemas.microsoft.com/office/drawing/2014/main" xmlns="" id="{610E66BA-4B4C-4411-A605-784C99F9356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2" name="Image 141" descr="Afficher l’image source">
          <a:extLst>
            <a:ext uri="{FF2B5EF4-FFF2-40B4-BE49-F238E27FC236}">
              <a16:creationId xmlns:a16="http://schemas.microsoft.com/office/drawing/2014/main" xmlns="" id="{7AA8E0FC-645E-42CB-AE6F-CE016951619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3" name="Image 16">
          <a:extLst>
            <a:ext uri="{FF2B5EF4-FFF2-40B4-BE49-F238E27FC236}">
              <a16:creationId xmlns:a16="http://schemas.microsoft.com/office/drawing/2014/main" xmlns="" id="{922AE00C-636E-40E7-A5BF-3419BEC6CC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4" name="Image 15">
          <a:extLst>
            <a:ext uri="{FF2B5EF4-FFF2-40B4-BE49-F238E27FC236}">
              <a16:creationId xmlns:a16="http://schemas.microsoft.com/office/drawing/2014/main" xmlns="" id="{B76BC5D9-BF6A-4F4A-906F-B377CE611CD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5" name="Image 144" descr="Afficher l’image source">
          <a:extLst>
            <a:ext uri="{FF2B5EF4-FFF2-40B4-BE49-F238E27FC236}">
              <a16:creationId xmlns:a16="http://schemas.microsoft.com/office/drawing/2014/main" xmlns="" id="{677BF8F7-F35B-4C55-A36A-739579DAE91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6" name="Image 16">
          <a:extLst>
            <a:ext uri="{FF2B5EF4-FFF2-40B4-BE49-F238E27FC236}">
              <a16:creationId xmlns:a16="http://schemas.microsoft.com/office/drawing/2014/main" xmlns="" id="{4FE2BD9D-AB54-43FA-87E6-43B45C4779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7" name="Image 15">
          <a:extLst>
            <a:ext uri="{FF2B5EF4-FFF2-40B4-BE49-F238E27FC236}">
              <a16:creationId xmlns:a16="http://schemas.microsoft.com/office/drawing/2014/main" xmlns="" id="{541DBA1B-5AC1-47FB-AFAB-C3573BBA26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8" name="Image 147" descr="Afficher l’image source">
          <a:extLst>
            <a:ext uri="{FF2B5EF4-FFF2-40B4-BE49-F238E27FC236}">
              <a16:creationId xmlns:a16="http://schemas.microsoft.com/office/drawing/2014/main" xmlns="" id="{E7DD500F-550E-43E6-A3CC-6E199FF9E46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9" name="Image 16">
          <a:extLst>
            <a:ext uri="{FF2B5EF4-FFF2-40B4-BE49-F238E27FC236}">
              <a16:creationId xmlns:a16="http://schemas.microsoft.com/office/drawing/2014/main" xmlns="" id="{85396D52-F30A-47FE-BAB9-5BCCE17E30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0" name="Image 149">
          <a:extLst>
            <a:ext uri="{FF2B5EF4-FFF2-40B4-BE49-F238E27FC236}">
              <a16:creationId xmlns:a16="http://schemas.microsoft.com/office/drawing/2014/main" xmlns="" id="{428409DD-2651-4F52-9738-A2F94B10D1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1" name="Image 15">
          <a:extLst>
            <a:ext uri="{FF2B5EF4-FFF2-40B4-BE49-F238E27FC236}">
              <a16:creationId xmlns:a16="http://schemas.microsoft.com/office/drawing/2014/main" xmlns="" id="{29A05FB2-B04C-44E5-8D80-A04B8491B20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2" name="Image 151" descr="Afficher l’image source">
          <a:extLst>
            <a:ext uri="{FF2B5EF4-FFF2-40B4-BE49-F238E27FC236}">
              <a16:creationId xmlns:a16="http://schemas.microsoft.com/office/drawing/2014/main" xmlns="" id="{A8AB4132-7938-45D5-A975-03C0F91D589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3" name="Image 16">
          <a:extLst>
            <a:ext uri="{FF2B5EF4-FFF2-40B4-BE49-F238E27FC236}">
              <a16:creationId xmlns:a16="http://schemas.microsoft.com/office/drawing/2014/main" xmlns="" id="{1F755228-5159-47C9-BF82-54C2AC11B6D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4" name="Image 15">
          <a:extLst>
            <a:ext uri="{FF2B5EF4-FFF2-40B4-BE49-F238E27FC236}">
              <a16:creationId xmlns:a16="http://schemas.microsoft.com/office/drawing/2014/main" xmlns="" id="{964736D8-28BB-43A8-B187-0EB45D619C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5" name="Image 154" descr="Afficher l’image source">
          <a:extLst>
            <a:ext uri="{FF2B5EF4-FFF2-40B4-BE49-F238E27FC236}">
              <a16:creationId xmlns:a16="http://schemas.microsoft.com/office/drawing/2014/main" xmlns="" id="{CBD149A4-DF46-4AB6-9EA2-07522075B0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6" name="Image 16">
          <a:extLst>
            <a:ext uri="{FF2B5EF4-FFF2-40B4-BE49-F238E27FC236}">
              <a16:creationId xmlns:a16="http://schemas.microsoft.com/office/drawing/2014/main" xmlns="" id="{F631A431-8ED7-4116-BEA2-899E96338BF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7" name="Image 15">
          <a:extLst>
            <a:ext uri="{FF2B5EF4-FFF2-40B4-BE49-F238E27FC236}">
              <a16:creationId xmlns:a16="http://schemas.microsoft.com/office/drawing/2014/main" xmlns="" id="{F018A7C1-319E-4557-8362-C175C4AEC25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8" name="Image 157" descr="Afficher l’image source">
          <a:extLst>
            <a:ext uri="{FF2B5EF4-FFF2-40B4-BE49-F238E27FC236}">
              <a16:creationId xmlns:a16="http://schemas.microsoft.com/office/drawing/2014/main" xmlns="" id="{C81497FB-293E-4BB8-895F-BB66267098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59" name="Image 16">
          <a:extLst>
            <a:ext uri="{FF2B5EF4-FFF2-40B4-BE49-F238E27FC236}">
              <a16:creationId xmlns:a16="http://schemas.microsoft.com/office/drawing/2014/main" xmlns="" id="{4A81CC1F-CFED-4B8E-A508-0999543C11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0" name="Image 15">
          <a:extLst>
            <a:ext uri="{FF2B5EF4-FFF2-40B4-BE49-F238E27FC236}">
              <a16:creationId xmlns:a16="http://schemas.microsoft.com/office/drawing/2014/main" xmlns="" id="{55B57C32-03CE-4F42-BB74-C0995D86870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1" name="Image 160" descr="Afficher l’image source">
          <a:extLst>
            <a:ext uri="{FF2B5EF4-FFF2-40B4-BE49-F238E27FC236}">
              <a16:creationId xmlns:a16="http://schemas.microsoft.com/office/drawing/2014/main" xmlns="" id="{7894A1F3-7AF5-497F-ACB9-30E80C4576E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2" name="Image 16">
          <a:extLst>
            <a:ext uri="{FF2B5EF4-FFF2-40B4-BE49-F238E27FC236}">
              <a16:creationId xmlns:a16="http://schemas.microsoft.com/office/drawing/2014/main" xmlns="" id="{14B0E445-414D-4BC8-A69F-DD0F4744234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81309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3" name="Image 15">
          <a:extLst>
            <a:ext uri="{FF2B5EF4-FFF2-40B4-BE49-F238E27FC236}">
              <a16:creationId xmlns:a16="http://schemas.microsoft.com/office/drawing/2014/main" xmlns="" id="{27E06E52-B7E7-4847-8D9D-227EE6A309C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4" name="Image 163" descr="Afficher l’image source">
          <a:extLst>
            <a:ext uri="{FF2B5EF4-FFF2-40B4-BE49-F238E27FC236}">
              <a16:creationId xmlns:a16="http://schemas.microsoft.com/office/drawing/2014/main" xmlns="" id="{AD310E5E-448C-44FE-94ED-84483DC4043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5" name="Image 16">
          <a:extLst>
            <a:ext uri="{FF2B5EF4-FFF2-40B4-BE49-F238E27FC236}">
              <a16:creationId xmlns:a16="http://schemas.microsoft.com/office/drawing/2014/main" xmlns="" id="{6AFA81DA-B32F-4D62-8C4D-7E1C206FF2B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6" name="Image 15">
          <a:extLst>
            <a:ext uri="{FF2B5EF4-FFF2-40B4-BE49-F238E27FC236}">
              <a16:creationId xmlns:a16="http://schemas.microsoft.com/office/drawing/2014/main" xmlns="" id="{7F28AC38-22D3-478D-BA20-6A6B8FC17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7" name="Image 166" descr="Afficher l’image source">
          <a:extLst>
            <a:ext uri="{FF2B5EF4-FFF2-40B4-BE49-F238E27FC236}">
              <a16:creationId xmlns:a16="http://schemas.microsoft.com/office/drawing/2014/main" xmlns="" id="{4A620A99-ABBB-4020-AA2B-7DC8D9919EF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8" name="Image 16">
          <a:extLst>
            <a:ext uri="{FF2B5EF4-FFF2-40B4-BE49-F238E27FC236}">
              <a16:creationId xmlns:a16="http://schemas.microsoft.com/office/drawing/2014/main" xmlns="" id="{988C8FDA-9B8C-4968-B274-F7EF5381D5B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9" name="Image 15">
          <a:extLst>
            <a:ext uri="{FF2B5EF4-FFF2-40B4-BE49-F238E27FC236}">
              <a16:creationId xmlns:a16="http://schemas.microsoft.com/office/drawing/2014/main" xmlns="" id="{5C704F75-B289-4F68-8821-AB0AC7A321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0" name="Image 169" descr="Afficher l’image source">
          <a:extLst>
            <a:ext uri="{FF2B5EF4-FFF2-40B4-BE49-F238E27FC236}">
              <a16:creationId xmlns:a16="http://schemas.microsoft.com/office/drawing/2014/main" xmlns="" id="{6D926B6A-9519-402B-A1B5-D8909CE4F52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1" name="Image 16">
          <a:extLst>
            <a:ext uri="{FF2B5EF4-FFF2-40B4-BE49-F238E27FC236}">
              <a16:creationId xmlns:a16="http://schemas.microsoft.com/office/drawing/2014/main" xmlns="" id="{05EF3557-166B-4BFF-8FFA-25EE652EF83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3885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2" name="Image 297">
          <a:extLst>
            <a:ext uri="{FF2B5EF4-FFF2-40B4-BE49-F238E27FC236}">
              <a16:creationId xmlns:a16="http://schemas.microsoft.com/office/drawing/2014/main" xmlns="" id="{3F020A73-BB7D-475C-A1BC-283CC4F9C4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A56A40D0-613F-4F4E-8FF3-86EA80ED732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76695296-00E1-467C-A2A4-B635A26EEF9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E78B69BE-6DD7-418C-B239-70E7FA1C51B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6" name="Image 297">
          <a:extLst>
            <a:ext uri="{FF2B5EF4-FFF2-40B4-BE49-F238E27FC236}">
              <a16:creationId xmlns:a16="http://schemas.microsoft.com/office/drawing/2014/main" xmlns="" id="{52AA617A-AD98-4225-9963-DC501EF2708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3394E9BC-E750-4EE8-904A-372A8428471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E6C9C01E-6A6E-4D22-A6C3-3048635A6CA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AA11C20C-85B6-42DC-A4AE-F0B8D73615D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0" name="Image 15">
          <a:extLst>
            <a:ext uri="{FF2B5EF4-FFF2-40B4-BE49-F238E27FC236}">
              <a16:creationId xmlns:a16="http://schemas.microsoft.com/office/drawing/2014/main" xmlns="" id="{431B80BE-5306-4FFC-A31B-160CAB33F0B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1" name="Image 25">
          <a:extLst>
            <a:ext uri="{FF2B5EF4-FFF2-40B4-BE49-F238E27FC236}">
              <a16:creationId xmlns:a16="http://schemas.microsoft.com/office/drawing/2014/main" xmlns="" id="{8CDA9FD4-9E3E-4A29-BDA6-8766CEE7A67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3014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2" name="Image 25">
          <a:extLst>
            <a:ext uri="{FF2B5EF4-FFF2-40B4-BE49-F238E27FC236}">
              <a16:creationId xmlns:a16="http://schemas.microsoft.com/office/drawing/2014/main" xmlns="" id="{AA204FE5-2151-48F5-A046-97F93AE27E9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3" name="Image 25">
          <a:extLst>
            <a:ext uri="{FF2B5EF4-FFF2-40B4-BE49-F238E27FC236}">
              <a16:creationId xmlns:a16="http://schemas.microsoft.com/office/drawing/2014/main" xmlns="" id="{0C7C3B8D-B238-4A9E-B44C-C8D2264C9B1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8729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4" name="Image 25">
          <a:extLst>
            <a:ext uri="{FF2B5EF4-FFF2-40B4-BE49-F238E27FC236}">
              <a16:creationId xmlns:a16="http://schemas.microsoft.com/office/drawing/2014/main" xmlns="" id="{A4BA374B-7FC5-48C8-A176-6C3CFB29C79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86868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711200</xdr:colOff>
      <xdr:row>100</xdr:row>
      <xdr:rowOff>361950</xdr:rowOff>
    </xdr:from>
    <xdr:to>
      <xdr:col>1</xdr:col>
      <xdr:colOff>2260600</xdr:colOff>
      <xdr:row>101</xdr:row>
      <xdr:rowOff>227667</xdr:rowOff>
    </xdr:to>
    <xdr:pic>
      <xdr:nvPicPr>
        <xdr:cNvPr id="185" name="Image 25">
          <a:extLst>
            <a:ext uri="{FF2B5EF4-FFF2-40B4-BE49-F238E27FC236}">
              <a16:creationId xmlns:a16="http://schemas.microsoft.com/office/drawing/2014/main" xmlns="" id="{1BF493A1-41DD-4619-8890-777FD754E28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503680" y="67235070"/>
          <a:ext cx="1549400" cy="8715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6" name="Image 185">
          <a:extLst>
            <a:ext uri="{FF2B5EF4-FFF2-40B4-BE49-F238E27FC236}">
              <a16:creationId xmlns:a16="http://schemas.microsoft.com/office/drawing/2014/main" xmlns="" id="{8A4E8EA4-92AF-4922-BD9F-BB07127605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7" name="Image 15">
          <a:extLst>
            <a:ext uri="{FF2B5EF4-FFF2-40B4-BE49-F238E27FC236}">
              <a16:creationId xmlns:a16="http://schemas.microsoft.com/office/drawing/2014/main" xmlns="" id="{9DE7800C-7D22-454A-8A07-862FBB4A69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8" name="Image 187" descr="Afficher l’image source">
          <a:extLst>
            <a:ext uri="{FF2B5EF4-FFF2-40B4-BE49-F238E27FC236}">
              <a16:creationId xmlns:a16="http://schemas.microsoft.com/office/drawing/2014/main" xmlns="" id="{AE8588DF-53BB-431E-80A3-B63201F1FBA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89" name="Image 16">
          <a:extLst>
            <a:ext uri="{FF2B5EF4-FFF2-40B4-BE49-F238E27FC236}">
              <a16:creationId xmlns:a16="http://schemas.microsoft.com/office/drawing/2014/main" xmlns="" id="{F2AAC659-A849-4208-A8FA-D6D30FD90F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0" name="Image 15">
          <a:extLst>
            <a:ext uri="{FF2B5EF4-FFF2-40B4-BE49-F238E27FC236}">
              <a16:creationId xmlns:a16="http://schemas.microsoft.com/office/drawing/2014/main" xmlns="" id="{594E0CFC-3681-4CFB-8223-08C113A3C1B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1" name="Image 190" descr="Afficher l’image source">
          <a:extLst>
            <a:ext uri="{FF2B5EF4-FFF2-40B4-BE49-F238E27FC236}">
              <a16:creationId xmlns:a16="http://schemas.microsoft.com/office/drawing/2014/main" xmlns="" id="{5533A8B0-16B0-408F-81B0-97981151070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2" name="Image 16">
          <a:extLst>
            <a:ext uri="{FF2B5EF4-FFF2-40B4-BE49-F238E27FC236}">
              <a16:creationId xmlns:a16="http://schemas.microsoft.com/office/drawing/2014/main" xmlns="" id="{8BCBDAD7-5CFF-458C-BFA8-E29C8D0CBE2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3" name="Image 15">
          <a:extLst>
            <a:ext uri="{FF2B5EF4-FFF2-40B4-BE49-F238E27FC236}">
              <a16:creationId xmlns:a16="http://schemas.microsoft.com/office/drawing/2014/main" xmlns="" id="{D7459B96-2761-4057-9728-F99D4BA461E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4" name="Image 193" descr="Afficher l’image source">
          <a:extLst>
            <a:ext uri="{FF2B5EF4-FFF2-40B4-BE49-F238E27FC236}">
              <a16:creationId xmlns:a16="http://schemas.microsoft.com/office/drawing/2014/main" xmlns="" id="{A1DD6567-B7C3-47E6-92BC-8DE60111C85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5" name="Image 16">
          <a:extLst>
            <a:ext uri="{FF2B5EF4-FFF2-40B4-BE49-F238E27FC236}">
              <a16:creationId xmlns:a16="http://schemas.microsoft.com/office/drawing/2014/main" xmlns="" id="{D8BB74CB-9308-47FA-9930-053EB9110E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9600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6" name="Image 195">
          <a:extLst>
            <a:ext uri="{FF2B5EF4-FFF2-40B4-BE49-F238E27FC236}">
              <a16:creationId xmlns:a16="http://schemas.microsoft.com/office/drawing/2014/main" xmlns="" id="{02681E97-3F26-4BF3-AF0D-124571CB47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7" name="Image 15">
          <a:extLst>
            <a:ext uri="{FF2B5EF4-FFF2-40B4-BE49-F238E27FC236}">
              <a16:creationId xmlns:a16="http://schemas.microsoft.com/office/drawing/2014/main" xmlns="" id="{E2EC4970-D7E2-4A40-ABBC-2D555834497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8" name="Image 197" descr="Afficher l’image source">
          <a:extLst>
            <a:ext uri="{FF2B5EF4-FFF2-40B4-BE49-F238E27FC236}">
              <a16:creationId xmlns:a16="http://schemas.microsoft.com/office/drawing/2014/main" xmlns="" id="{3C4BE2A9-A92A-4732-9C95-04E7C310562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99" name="Image 16">
          <a:extLst>
            <a:ext uri="{FF2B5EF4-FFF2-40B4-BE49-F238E27FC236}">
              <a16:creationId xmlns:a16="http://schemas.microsoft.com/office/drawing/2014/main" xmlns="" id="{13D15DC9-1A90-4668-87AF-B9A5FCBE7C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0" name="Image 199">
          <a:extLst>
            <a:ext uri="{FF2B5EF4-FFF2-40B4-BE49-F238E27FC236}">
              <a16:creationId xmlns:a16="http://schemas.microsoft.com/office/drawing/2014/main" xmlns="" id="{C5C934D8-AA31-4E1D-ABED-7E77B507F9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1" name="Image 15">
          <a:extLst>
            <a:ext uri="{FF2B5EF4-FFF2-40B4-BE49-F238E27FC236}">
              <a16:creationId xmlns:a16="http://schemas.microsoft.com/office/drawing/2014/main" xmlns="" id="{2B396F77-0A7C-421C-B1C6-906BC13935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2" name="Image 16">
          <a:extLst>
            <a:ext uri="{FF2B5EF4-FFF2-40B4-BE49-F238E27FC236}">
              <a16:creationId xmlns:a16="http://schemas.microsoft.com/office/drawing/2014/main" xmlns="" id="{81EEE6A3-5C47-451A-BF8A-DB338062224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3" name="Image 15">
          <a:extLst>
            <a:ext uri="{FF2B5EF4-FFF2-40B4-BE49-F238E27FC236}">
              <a16:creationId xmlns:a16="http://schemas.microsoft.com/office/drawing/2014/main" xmlns="" id="{ED41C627-1991-4435-90F1-AB227484F0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4" name="Image 16">
          <a:extLst>
            <a:ext uri="{FF2B5EF4-FFF2-40B4-BE49-F238E27FC236}">
              <a16:creationId xmlns:a16="http://schemas.microsoft.com/office/drawing/2014/main" xmlns="" id="{78B17E6F-6F02-4E60-AE3A-A54ECBECA8D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8789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5" name="Image 204">
          <a:extLst>
            <a:ext uri="{FF2B5EF4-FFF2-40B4-BE49-F238E27FC236}">
              <a16:creationId xmlns:a16="http://schemas.microsoft.com/office/drawing/2014/main" xmlns="" id="{438E2E1E-613E-4B73-9182-D7C6877885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6" name="Image 15">
          <a:extLst>
            <a:ext uri="{FF2B5EF4-FFF2-40B4-BE49-F238E27FC236}">
              <a16:creationId xmlns:a16="http://schemas.microsoft.com/office/drawing/2014/main" xmlns="" id="{900B1D86-1E51-4CA4-A2F8-AC8419365E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7" name="ZoneTexte 4">
          <a:extLst>
            <a:ext uri="{FF2B5EF4-FFF2-40B4-BE49-F238E27FC236}">
              <a16:creationId xmlns:a16="http://schemas.microsoft.com/office/drawing/2014/main" xmlns="" id="{81ED1EC7-B5EB-4DA9-AE5E-AE58EC4E5417}"/>
            </a:ext>
          </a:extLst>
        </xdr:cNvPr>
        <xdr:cNvSpPr txBox="1"/>
      </xdr:nvSpPr>
      <xdr:spPr>
        <a:xfrm flipV="1">
          <a:off x="1167670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8" name="Image 207" descr="Afficher l’image source">
          <a:extLst>
            <a:ext uri="{FF2B5EF4-FFF2-40B4-BE49-F238E27FC236}">
              <a16:creationId xmlns:a16="http://schemas.microsoft.com/office/drawing/2014/main" xmlns="" id="{D7C74672-EC05-4FA7-AAF1-D3830AADC06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09" name="Image 16">
          <a:extLst>
            <a:ext uri="{FF2B5EF4-FFF2-40B4-BE49-F238E27FC236}">
              <a16:creationId xmlns:a16="http://schemas.microsoft.com/office/drawing/2014/main" xmlns="" id="{249853B3-4E8D-481A-8294-AAB2001BB59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0" name="Image 209">
          <a:extLst>
            <a:ext uri="{FF2B5EF4-FFF2-40B4-BE49-F238E27FC236}">
              <a16:creationId xmlns:a16="http://schemas.microsoft.com/office/drawing/2014/main" xmlns="" id="{E0A5325E-A51A-4094-8D32-7AEC6149AA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1" name="Image 15">
          <a:extLst>
            <a:ext uri="{FF2B5EF4-FFF2-40B4-BE49-F238E27FC236}">
              <a16:creationId xmlns:a16="http://schemas.microsoft.com/office/drawing/2014/main" xmlns="" id="{CB7942CB-5163-4F6C-842D-41D5E21653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2" name="Image 211" descr="Afficher l’image source">
          <a:extLst>
            <a:ext uri="{FF2B5EF4-FFF2-40B4-BE49-F238E27FC236}">
              <a16:creationId xmlns:a16="http://schemas.microsoft.com/office/drawing/2014/main" xmlns="" id="{0D7A6CB2-F140-484E-ADB2-3F647CED9DF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3" name="Image 16">
          <a:extLst>
            <a:ext uri="{FF2B5EF4-FFF2-40B4-BE49-F238E27FC236}">
              <a16:creationId xmlns:a16="http://schemas.microsoft.com/office/drawing/2014/main" xmlns="" id="{E1051ED1-B9AC-42A7-B778-B1D43A6ECA6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4" name="Image 15">
          <a:extLst>
            <a:ext uri="{FF2B5EF4-FFF2-40B4-BE49-F238E27FC236}">
              <a16:creationId xmlns:a16="http://schemas.microsoft.com/office/drawing/2014/main" xmlns="" id="{65015DC7-A0D3-46DD-AD18-B6284F91D85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5" name="Image 16">
          <a:extLst>
            <a:ext uri="{FF2B5EF4-FFF2-40B4-BE49-F238E27FC236}">
              <a16:creationId xmlns:a16="http://schemas.microsoft.com/office/drawing/2014/main" xmlns="" id="{84E6F4DA-F77D-489C-858D-CF18E17FB2E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89744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6" name="Image 215" descr="Afficher l’image source">
          <a:extLst>
            <a:ext uri="{FF2B5EF4-FFF2-40B4-BE49-F238E27FC236}">
              <a16:creationId xmlns:a16="http://schemas.microsoft.com/office/drawing/2014/main" xmlns="" id="{FB49FC7D-9645-4BBD-9A42-4450D5F638A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7" name="Image 16">
          <a:extLst>
            <a:ext uri="{FF2B5EF4-FFF2-40B4-BE49-F238E27FC236}">
              <a16:creationId xmlns:a16="http://schemas.microsoft.com/office/drawing/2014/main" xmlns="" id="{5E676E3A-97CB-4FE1-9FAA-BE07113FAC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8" name="Image 217" descr="Afficher l’image source">
          <a:extLst>
            <a:ext uri="{FF2B5EF4-FFF2-40B4-BE49-F238E27FC236}">
              <a16:creationId xmlns:a16="http://schemas.microsoft.com/office/drawing/2014/main" xmlns="" id="{2F79DE69-13A2-4EF2-B22E-C611034753C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19" name="Image 16">
          <a:extLst>
            <a:ext uri="{FF2B5EF4-FFF2-40B4-BE49-F238E27FC236}">
              <a16:creationId xmlns:a16="http://schemas.microsoft.com/office/drawing/2014/main" xmlns="" id="{C46601A0-3E03-4AB9-A041-2614BD2EF89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0" name="Image 16">
          <a:extLst>
            <a:ext uri="{FF2B5EF4-FFF2-40B4-BE49-F238E27FC236}">
              <a16:creationId xmlns:a16="http://schemas.microsoft.com/office/drawing/2014/main" xmlns="" id="{88E9A979-ACD2-401C-86D4-46D1070608B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1169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1" name="BIOE" descr="Logo AB Européen">
          <a:extLst>
            <a:ext uri="{FF2B5EF4-FFF2-40B4-BE49-F238E27FC236}">
              <a16:creationId xmlns:a16="http://schemas.microsoft.com/office/drawing/2014/main" xmlns="" id="{70553A0A-F495-47FD-854B-401D81F4EE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2" name="Image 221">
          <a:extLst>
            <a:ext uri="{FF2B5EF4-FFF2-40B4-BE49-F238E27FC236}">
              <a16:creationId xmlns:a16="http://schemas.microsoft.com/office/drawing/2014/main" xmlns="" id="{9750F5F9-4779-4B72-9512-A34AD6F6B2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3" name="Image 222" descr="Afficher l’image source">
          <a:extLst>
            <a:ext uri="{FF2B5EF4-FFF2-40B4-BE49-F238E27FC236}">
              <a16:creationId xmlns:a16="http://schemas.microsoft.com/office/drawing/2014/main" xmlns="" id="{4B6780C4-1853-465B-992B-A11774410EF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4" name="ZoneTexte 4">
          <a:extLst>
            <a:ext uri="{FF2B5EF4-FFF2-40B4-BE49-F238E27FC236}">
              <a16:creationId xmlns:a16="http://schemas.microsoft.com/office/drawing/2014/main" xmlns="" id="{C53E84D8-287E-4646-AD9A-8FB0588F0CB4}"/>
            </a:ext>
          </a:extLst>
        </xdr:cNvPr>
        <xdr:cNvSpPr txBox="1"/>
      </xdr:nvSpPr>
      <xdr:spPr>
        <a:xfrm>
          <a:off x="855726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5" name="ZoneTexte 4">
          <a:extLst>
            <a:ext uri="{FF2B5EF4-FFF2-40B4-BE49-F238E27FC236}">
              <a16:creationId xmlns:a16="http://schemas.microsoft.com/office/drawing/2014/main" xmlns="" id="{7C2F26B3-B426-470D-9583-830D4FADCC45}"/>
            </a:ext>
          </a:extLst>
        </xdr:cNvPr>
        <xdr:cNvSpPr txBox="1"/>
      </xdr:nvSpPr>
      <xdr:spPr>
        <a:xfrm>
          <a:off x="1490027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6" name="Image 15">
          <a:extLst>
            <a:ext uri="{FF2B5EF4-FFF2-40B4-BE49-F238E27FC236}">
              <a16:creationId xmlns:a16="http://schemas.microsoft.com/office/drawing/2014/main" xmlns="" id="{F6DA4539-4178-4C0E-909B-25FA459BA9F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7" name="ZoneTexte 4">
          <a:extLst>
            <a:ext uri="{FF2B5EF4-FFF2-40B4-BE49-F238E27FC236}">
              <a16:creationId xmlns:a16="http://schemas.microsoft.com/office/drawing/2014/main" xmlns="" id="{2AEC6E29-F25C-4EEA-9CAF-FA8B353628C3}"/>
            </a:ext>
          </a:extLst>
        </xdr:cNvPr>
        <xdr:cNvSpPr txBox="1"/>
      </xdr:nvSpPr>
      <xdr:spPr>
        <a:xfrm>
          <a:off x="1167670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8" name="Image 286">
          <a:extLst>
            <a:ext uri="{FF2B5EF4-FFF2-40B4-BE49-F238E27FC236}">
              <a16:creationId xmlns:a16="http://schemas.microsoft.com/office/drawing/2014/main" xmlns="" id="{C46B4936-AB82-4328-B8BD-B5A12C66D6C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29" name="ZoneTexte 4">
          <a:extLst>
            <a:ext uri="{FF2B5EF4-FFF2-40B4-BE49-F238E27FC236}">
              <a16:creationId xmlns:a16="http://schemas.microsoft.com/office/drawing/2014/main" xmlns="" id="{B4E723A2-D8ED-470B-BA88-D7703D71E773}"/>
            </a:ext>
          </a:extLst>
        </xdr:cNvPr>
        <xdr:cNvSpPr txBox="1"/>
      </xdr:nvSpPr>
      <xdr:spPr>
        <a:xfrm>
          <a:off x="1158144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0" name="Image 229" descr="Afficher l’image source">
          <a:extLst>
            <a:ext uri="{FF2B5EF4-FFF2-40B4-BE49-F238E27FC236}">
              <a16:creationId xmlns:a16="http://schemas.microsoft.com/office/drawing/2014/main" xmlns="" id="{8AE35127-C814-4142-AC88-C5D1EA34ECC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1" name="ZoneTexte 4">
          <a:extLst>
            <a:ext uri="{FF2B5EF4-FFF2-40B4-BE49-F238E27FC236}">
              <a16:creationId xmlns:a16="http://schemas.microsoft.com/office/drawing/2014/main" xmlns="" id="{9329BD88-601D-4DEE-811A-72776D5710CA}"/>
            </a:ext>
          </a:extLst>
        </xdr:cNvPr>
        <xdr:cNvSpPr txBox="1"/>
      </xdr:nvSpPr>
      <xdr:spPr>
        <a:xfrm>
          <a:off x="1493996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2" name="ZoneTexte 4">
          <a:extLst>
            <a:ext uri="{FF2B5EF4-FFF2-40B4-BE49-F238E27FC236}">
              <a16:creationId xmlns:a16="http://schemas.microsoft.com/office/drawing/2014/main" xmlns="" id="{3A6AF04C-A68B-450B-8273-DD80A23AF538}"/>
            </a:ext>
          </a:extLst>
        </xdr:cNvPr>
        <xdr:cNvSpPr txBox="1"/>
      </xdr:nvSpPr>
      <xdr:spPr>
        <a:xfrm>
          <a:off x="836677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3" name="Image 16">
          <a:extLst>
            <a:ext uri="{FF2B5EF4-FFF2-40B4-BE49-F238E27FC236}">
              <a16:creationId xmlns:a16="http://schemas.microsoft.com/office/drawing/2014/main" xmlns="" id="{169EAA9C-F034-4FBA-91AA-B0A8625F775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4" name="Image 233">
          <a:extLst>
            <a:ext uri="{FF2B5EF4-FFF2-40B4-BE49-F238E27FC236}">
              <a16:creationId xmlns:a16="http://schemas.microsoft.com/office/drawing/2014/main" xmlns="" id="{82639CBA-CC7A-4351-A360-630E8700C6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5" name="Image 234" descr="Afficher l’image source">
          <a:extLst>
            <a:ext uri="{FF2B5EF4-FFF2-40B4-BE49-F238E27FC236}">
              <a16:creationId xmlns:a16="http://schemas.microsoft.com/office/drawing/2014/main" xmlns="" id="{ED1D1D7B-BAED-4D71-AD90-39687A0A83C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6" name="Image 15">
          <a:extLst>
            <a:ext uri="{FF2B5EF4-FFF2-40B4-BE49-F238E27FC236}">
              <a16:creationId xmlns:a16="http://schemas.microsoft.com/office/drawing/2014/main" xmlns="" id="{86514C25-666A-4D24-A781-0F7B113A4F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7" name="Image 236" descr="Afficher l’image source">
          <a:extLst>
            <a:ext uri="{FF2B5EF4-FFF2-40B4-BE49-F238E27FC236}">
              <a16:creationId xmlns:a16="http://schemas.microsoft.com/office/drawing/2014/main" xmlns="" id="{B38209B9-EB05-442E-BC88-B950C20AF6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8" name="Image 16">
          <a:extLst>
            <a:ext uri="{FF2B5EF4-FFF2-40B4-BE49-F238E27FC236}">
              <a16:creationId xmlns:a16="http://schemas.microsoft.com/office/drawing/2014/main" xmlns="" id="{402501D5-CF3B-4AB6-B39C-DD751527B1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39" name="Image 15">
          <a:extLst>
            <a:ext uri="{FF2B5EF4-FFF2-40B4-BE49-F238E27FC236}">
              <a16:creationId xmlns:a16="http://schemas.microsoft.com/office/drawing/2014/main" xmlns="" id="{EF7AC1CF-7F05-4924-94AF-1F94B60B24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0" name="Image 239" descr="Afficher l’image source">
          <a:extLst>
            <a:ext uri="{FF2B5EF4-FFF2-40B4-BE49-F238E27FC236}">
              <a16:creationId xmlns:a16="http://schemas.microsoft.com/office/drawing/2014/main" xmlns="" id="{F19BF26E-C504-4D65-B689-9F2AC631D68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1" name="Image 16">
          <a:extLst>
            <a:ext uri="{FF2B5EF4-FFF2-40B4-BE49-F238E27FC236}">
              <a16:creationId xmlns:a16="http://schemas.microsoft.com/office/drawing/2014/main" xmlns="" id="{9C0E7B05-1175-4B7C-9DF0-2BE38290928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2" name="Image 15">
          <a:extLst>
            <a:ext uri="{FF2B5EF4-FFF2-40B4-BE49-F238E27FC236}">
              <a16:creationId xmlns:a16="http://schemas.microsoft.com/office/drawing/2014/main" xmlns="" id="{56965649-648E-4AD2-860E-2F5055DF7C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3" name="Image 16">
          <a:extLst>
            <a:ext uri="{FF2B5EF4-FFF2-40B4-BE49-F238E27FC236}">
              <a16:creationId xmlns:a16="http://schemas.microsoft.com/office/drawing/2014/main" xmlns="" id="{AD99F361-E1C2-4EC7-B1DA-5EAD8380122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7978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4" name="BIOE" descr="Logo AB Européen">
          <a:extLst>
            <a:ext uri="{FF2B5EF4-FFF2-40B4-BE49-F238E27FC236}">
              <a16:creationId xmlns:a16="http://schemas.microsoft.com/office/drawing/2014/main" xmlns="" id="{3D34C3C3-A7B1-4521-B3F6-296181E6F4D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5" name="Image 244">
          <a:extLst>
            <a:ext uri="{FF2B5EF4-FFF2-40B4-BE49-F238E27FC236}">
              <a16:creationId xmlns:a16="http://schemas.microsoft.com/office/drawing/2014/main" xmlns="" id="{440C1B8E-018E-419E-A70D-759FC55D87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6" name="Image 245" descr="Afficher l’image source">
          <a:extLst>
            <a:ext uri="{FF2B5EF4-FFF2-40B4-BE49-F238E27FC236}">
              <a16:creationId xmlns:a16="http://schemas.microsoft.com/office/drawing/2014/main" xmlns="" id="{F720DF2A-12D7-4D2A-AF5B-D8CCD3F66CF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7" name="ZoneTexte 4">
          <a:extLst>
            <a:ext uri="{FF2B5EF4-FFF2-40B4-BE49-F238E27FC236}">
              <a16:creationId xmlns:a16="http://schemas.microsoft.com/office/drawing/2014/main" xmlns="" id="{9BEF5CD6-EBC9-4080-9E3E-2EF5AF31ECCB}"/>
            </a:ext>
          </a:extLst>
        </xdr:cNvPr>
        <xdr:cNvSpPr txBox="1"/>
      </xdr:nvSpPr>
      <xdr:spPr>
        <a:xfrm>
          <a:off x="855726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8" name="ZoneTexte 4">
          <a:extLst>
            <a:ext uri="{FF2B5EF4-FFF2-40B4-BE49-F238E27FC236}">
              <a16:creationId xmlns:a16="http://schemas.microsoft.com/office/drawing/2014/main" xmlns="" id="{BCB2FFFF-EA59-4D3E-BB4C-936FB143AF95}"/>
            </a:ext>
          </a:extLst>
        </xdr:cNvPr>
        <xdr:cNvSpPr txBox="1"/>
      </xdr:nvSpPr>
      <xdr:spPr>
        <a:xfrm>
          <a:off x="1490027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49" name="Image 15">
          <a:extLst>
            <a:ext uri="{FF2B5EF4-FFF2-40B4-BE49-F238E27FC236}">
              <a16:creationId xmlns:a16="http://schemas.microsoft.com/office/drawing/2014/main" xmlns="" id="{260F9DBE-C449-4BB9-AA3D-27B7C8DE7F4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0" name="ZoneTexte 4">
          <a:extLst>
            <a:ext uri="{FF2B5EF4-FFF2-40B4-BE49-F238E27FC236}">
              <a16:creationId xmlns:a16="http://schemas.microsoft.com/office/drawing/2014/main" xmlns="" id="{D92F043B-FD39-43EC-9695-7E207FDEA145}"/>
            </a:ext>
          </a:extLst>
        </xdr:cNvPr>
        <xdr:cNvSpPr txBox="1"/>
      </xdr:nvSpPr>
      <xdr:spPr>
        <a:xfrm>
          <a:off x="1167670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1" name="Image 286">
          <a:extLst>
            <a:ext uri="{FF2B5EF4-FFF2-40B4-BE49-F238E27FC236}">
              <a16:creationId xmlns:a16="http://schemas.microsoft.com/office/drawing/2014/main" xmlns="" id="{76EB940A-0CBF-426B-BDD9-2D1435CB58A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2" name="ZoneTexte 4">
          <a:extLst>
            <a:ext uri="{FF2B5EF4-FFF2-40B4-BE49-F238E27FC236}">
              <a16:creationId xmlns:a16="http://schemas.microsoft.com/office/drawing/2014/main" xmlns="" id="{B578ABF8-22D6-4668-A74F-1B0D5F317846}"/>
            </a:ext>
          </a:extLst>
        </xdr:cNvPr>
        <xdr:cNvSpPr txBox="1"/>
      </xdr:nvSpPr>
      <xdr:spPr>
        <a:xfrm>
          <a:off x="1158144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3" name="Image 252" descr="Afficher l’image source">
          <a:extLst>
            <a:ext uri="{FF2B5EF4-FFF2-40B4-BE49-F238E27FC236}">
              <a16:creationId xmlns:a16="http://schemas.microsoft.com/office/drawing/2014/main" xmlns="" id="{0B324DB5-C584-4E16-AE53-6CEB90EE573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4" name="ZoneTexte 4">
          <a:extLst>
            <a:ext uri="{FF2B5EF4-FFF2-40B4-BE49-F238E27FC236}">
              <a16:creationId xmlns:a16="http://schemas.microsoft.com/office/drawing/2014/main" xmlns="" id="{85F02368-CCBB-4496-B12F-43BED58ED139}"/>
            </a:ext>
          </a:extLst>
        </xdr:cNvPr>
        <xdr:cNvSpPr txBox="1"/>
      </xdr:nvSpPr>
      <xdr:spPr>
        <a:xfrm>
          <a:off x="1493996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5" name="ZoneTexte 4">
          <a:extLst>
            <a:ext uri="{FF2B5EF4-FFF2-40B4-BE49-F238E27FC236}">
              <a16:creationId xmlns:a16="http://schemas.microsoft.com/office/drawing/2014/main" xmlns="" id="{859C3F56-F6A8-4870-B5D1-0AE070A77705}"/>
            </a:ext>
          </a:extLst>
        </xdr:cNvPr>
        <xdr:cNvSpPr txBox="1"/>
      </xdr:nvSpPr>
      <xdr:spPr>
        <a:xfrm>
          <a:off x="836677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6" name="Image 16">
          <a:extLst>
            <a:ext uri="{FF2B5EF4-FFF2-40B4-BE49-F238E27FC236}">
              <a16:creationId xmlns:a16="http://schemas.microsoft.com/office/drawing/2014/main" xmlns="" id="{000F6E4A-4936-41FD-B57E-0DC0307C248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7" name="Image 256">
          <a:extLst>
            <a:ext uri="{FF2B5EF4-FFF2-40B4-BE49-F238E27FC236}">
              <a16:creationId xmlns:a16="http://schemas.microsoft.com/office/drawing/2014/main" xmlns="" id="{62340842-610C-4F89-BCAC-96D9A83B8A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8" name="Image 257" descr="Afficher l’image source">
          <a:extLst>
            <a:ext uri="{FF2B5EF4-FFF2-40B4-BE49-F238E27FC236}">
              <a16:creationId xmlns:a16="http://schemas.microsoft.com/office/drawing/2014/main" xmlns="" id="{7C8F6773-2597-42DE-9C0D-E01E2D77B0D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59" name="Image 15">
          <a:extLst>
            <a:ext uri="{FF2B5EF4-FFF2-40B4-BE49-F238E27FC236}">
              <a16:creationId xmlns:a16="http://schemas.microsoft.com/office/drawing/2014/main" xmlns="" id="{DEC3D984-8FF0-43A4-A755-A057DD3E49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0" name="Image 259" descr="Afficher l’image source">
          <a:extLst>
            <a:ext uri="{FF2B5EF4-FFF2-40B4-BE49-F238E27FC236}">
              <a16:creationId xmlns:a16="http://schemas.microsoft.com/office/drawing/2014/main" xmlns="" id="{6F011BA6-D063-46B4-A792-805EC107F19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1" name="Image 16">
          <a:extLst>
            <a:ext uri="{FF2B5EF4-FFF2-40B4-BE49-F238E27FC236}">
              <a16:creationId xmlns:a16="http://schemas.microsoft.com/office/drawing/2014/main" xmlns="" id="{FAEB68C0-F81C-4B2E-8001-6A331FB1AC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2" name="Image 15">
          <a:extLst>
            <a:ext uri="{FF2B5EF4-FFF2-40B4-BE49-F238E27FC236}">
              <a16:creationId xmlns:a16="http://schemas.microsoft.com/office/drawing/2014/main" xmlns="" id="{CCB8C415-9175-4C48-8CC0-A8E1719905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3" name="Image 262" descr="Afficher l’image source">
          <a:extLst>
            <a:ext uri="{FF2B5EF4-FFF2-40B4-BE49-F238E27FC236}">
              <a16:creationId xmlns:a16="http://schemas.microsoft.com/office/drawing/2014/main" xmlns="" id="{DF3EAD15-B673-4AAC-9D61-73A0166A299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4" name="Image 16">
          <a:extLst>
            <a:ext uri="{FF2B5EF4-FFF2-40B4-BE49-F238E27FC236}">
              <a16:creationId xmlns:a16="http://schemas.microsoft.com/office/drawing/2014/main" xmlns="" id="{DD5A9270-8A0D-4900-901A-666005AD00D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5" name="Image 15">
          <a:extLst>
            <a:ext uri="{FF2B5EF4-FFF2-40B4-BE49-F238E27FC236}">
              <a16:creationId xmlns:a16="http://schemas.microsoft.com/office/drawing/2014/main" xmlns="" id="{0097BE1F-8BCA-4654-943E-0F14C64243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6" name="Image 265" descr="Afficher l’image source">
          <a:extLst>
            <a:ext uri="{FF2B5EF4-FFF2-40B4-BE49-F238E27FC236}">
              <a16:creationId xmlns:a16="http://schemas.microsoft.com/office/drawing/2014/main" xmlns="" id="{DA0BF286-2D7F-4F6D-9A6A-FA7177CF87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7" name="Image 16">
          <a:extLst>
            <a:ext uri="{FF2B5EF4-FFF2-40B4-BE49-F238E27FC236}">
              <a16:creationId xmlns:a16="http://schemas.microsoft.com/office/drawing/2014/main" xmlns="" id="{1E7C68BA-D74F-4538-8274-419E4CC392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79404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8" name="Image 267">
          <a:extLst>
            <a:ext uri="{FF2B5EF4-FFF2-40B4-BE49-F238E27FC236}">
              <a16:creationId xmlns:a16="http://schemas.microsoft.com/office/drawing/2014/main" xmlns="" id="{EB86A07A-4517-49E9-9693-812A594BDD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69" name="Image 268">
          <a:extLst>
            <a:ext uri="{FF2B5EF4-FFF2-40B4-BE49-F238E27FC236}">
              <a16:creationId xmlns:a16="http://schemas.microsoft.com/office/drawing/2014/main" xmlns="" id="{7083B365-3AE2-4A19-9001-7FF3169A00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0" name="Image 269">
          <a:extLst>
            <a:ext uri="{FF2B5EF4-FFF2-40B4-BE49-F238E27FC236}">
              <a16:creationId xmlns:a16="http://schemas.microsoft.com/office/drawing/2014/main" xmlns="" id="{378354CA-5CF2-46A9-B1E5-4682351BF8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1" name="Image 270">
          <a:extLst>
            <a:ext uri="{FF2B5EF4-FFF2-40B4-BE49-F238E27FC236}">
              <a16:creationId xmlns:a16="http://schemas.microsoft.com/office/drawing/2014/main" xmlns="" id="{24E2E644-B20F-4E95-8CFC-AD7D4310F3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2" name="Image 271">
          <a:extLst>
            <a:ext uri="{FF2B5EF4-FFF2-40B4-BE49-F238E27FC236}">
              <a16:creationId xmlns:a16="http://schemas.microsoft.com/office/drawing/2014/main" xmlns="" id="{B5814DF6-48A3-4E36-9DD6-19175FFF1F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3" name="Image 272">
          <a:extLst>
            <a:ext uri="{FF2B5EF4-FFF2-40B4-BE49-F238E27FC236}">
              <a16:creationId xmlns:a16="http://schemas.microsoft.com/office/drawing/2014/main" xmlns="" id="{B4521E2C-10AC-4A8A-BA4E-B866BEBBFC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4" name="Image 273">
          <a:extLst>
            <a:ext uri="{FF2B5EF4-FFF2-40B4-BE49-F238E27FC236}">
              <a16:creationId xmlns:a16="http://schemas.microsoft.com/office/drawing/2014/main" xmlns="" id="{328E9131-3CDE-4B5A-8E94-6F0FB2ECEF2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5" name="Image 274">
          <a:extLst>
            <a:ext uri="{FF2B5EF4-FFF2-40B4-BE49-F238E27FC236}">
              <a16:creationId xmlns:a16="http://schemas.microsoft.com/office/drawing/2014/main" xmlns="" id="{D3BC6C01-E279-4BE3-9107-3884AAABB8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6" name="Image 275">
          <a:extLst>
            <a:ext uri="{FF2B5EF4-FFF2-40B4-BE49-F238E27FC236}">
              <a16:creationId xmlns:a16="http://schemas.microsoft.com/office/drawing/2014/main" xmlns="" id="{0575ABE0-394E-49C7-8C76-FB87EA017C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7" name="Image 276">
          <a:extLst>
            <a:ext uri="{FF2B5EF4-FFF2-40B4-BE49-F238E27FC236}">
              <a16:creationId xmlns:a16="http://schemas.microsoft.com/office/drawing/2014/main" xmlns="" id="{D4B672C0-7E59-40DC-8B8F-E4D0AF60F4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8" name="Image 277">
          <a:extLst>
            <a:ext uri="{FF2B5EF4-FFF2-40B4-BE49-F238E27FC236}">
              <a16:creationId xmlns:a16="http://schemas.microsoft.com/office/drawing/2014/main" xmlns="" id="{EFE58ACE-8ECA-422C-B8B4-D5B59575D7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79" name="Image 278">
          <a:extLst>
            <a:ext uri="{FF2B5EF4-FFF2-40B4-BE49-F238E27FC236}">
              <a16:creationId xmlns:a16="http://schemas.microsoft.com/office/drawing/2014/main" xmlns="" id="{9F2C7A6C-F3D5-4AAB-9665-5C0FB5622A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0" name="Image 279">
          <a:extLst>
            <a:ext uri="{FF2B5EF4-FFF2-40B4-BE49-F238E27FC236}">
              <a16:creationId xmlns:a16="http://schemas.microsoft.com/office/drawing/2014/main" xmlns="" id="{973F47C0-4AB5-4007-AE19-050550E48F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1" name="Image 280">
          <a:extLst>
            <a:ext uri="{FF2B5EF4-FFF2-40B4-BE49-F238E27FC236}">
              <a16:creationId xmlns:a16="http://schemas.microsoft.com/office/drawing/2014/main" xmlns="" id="{BD8FB818-340B-45CC-8DC9-87E1A2BCDA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2" name="Image 281">
          <a:extLst>
            <a:ext uri="{FF2B5EF4-FFF2-40B4-BE49-F238E27FC236}">
              <a16:creationId xmlns:a16="http://schemas.microsoft.com/office/drawing/2014/main" xmlns="" id="{B578D69A-5B4B-484B-B818-7EBD6986F86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3" name="Image 282">
          <a:extLst>
            <a:ext uri="{FF2B5EF4-FFF2-40B4-BE49-F238E27FC236}">
              <a16:creationId xmlns:a16="http://schemas.microsoft.com/office/drawing/2014/main" xmlns="" id="{FA5331E3-CD29-430D-9CBB-765092E24BE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4" name="Image 283">
          <a:extLst>
            <a:ext uri="{FF2B5EF4-FFF2-40B4-BE49-F238E27FC236}">
              <a16:creationId xmlns:a16="http://schemas.microsoft.com/office/drawing/2014/main" xmlns="" id="{AE115F96-FD16-4149-9D3D-D7044D7D78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5" name="Image 284">
          <a:extLst>
            <a:ext uri="{FF2B5EF4-FFF2-40B4-BE49-F238E27FC236}">
              <a16:creationId xmlns:a16="http://schemas.microsoft.com/office/drawing/2014/main" xmlns="" id="{F9E6F980-4A2B-4477-A2F3-5627787BB4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6" name="Image 285">
          <a:extLst>
            <a:ext uri="{FF2B5EF4-FFF2-40B4-BE49-F238E27FC236}">
              <a16:creationId xmlns:a16="http://schemas.microsoft.com/office/drawing/2014/main" xmlns="" id="{239D9976-BF98-455C-B4BC-E067785056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7" name="Image 286">
          <a:extLst>
            <a:ext uri="{FF2B5EF4-FFF2-40B4-BE49-F238E27FC236}">
              <a16:creationId xmlns:a16="http://schemas.microsoft.com/office/drawing/2014/main" xmlns="" id="{DE1A2596-1AE9-4E93-9513-E62ED0EDE7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8" name="Image 287">
          <a:extLst>
            <a:ext uri="{FF2B5EF4-FFF2-40B4-BE49-F238E27FC236}">
              <a16:creationId xmlns:a16="http://schemas.microsoft.com/office/drawing/2014/main" xmlns="" id="{99E4E9DE-2D30-47CF-BA22-D3E7838DE7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89" name="BIOE" descr="Logo AB Européen">
          <a:extLst>
            <a:ext uri="{FF2B5EF4-FFF2-40B4-BE49-F238E27FC236}">
              <a16:creationId xmlns:a16="http://schemas.microsoft.com/office/drawing/2014/main" xmlns="" id="{41B76775-2ABF-4E4A-A9CB-4907456D02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0" name="Image 289">
          <a:extLst>
            <a:ext uri="{FF2B5EF4-FFF2-40B4-BE49-F238E27FC236}">
              <a16:creationId xmlns:a16="http://schemas.microsoft.com/office/drawing/2014/main" xmlns="" id="{4B482B4D-EB99-462A-80D6-6E65D459724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1" name="Image 290" descr="Afficher l’image source">
          <a:extLst>
            <a:ext uri="{FF2B5EF4-FFF2-40B4-BE49-F238E27FC236}">
              <a16:creationId xmlns:a16="http://schemas.microsoft.com/office/drawing/2014/main" xmlns="" id="{087CC633-391C-4E81-8B62-A46EB5AF73A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2" name="ZoneTexte 4">
          <a:extLst>
            <a:ext uri="{FF2B5EF4-FFF2-40B4-BE49-F238E27FC236}">
              <a16:creationId xmlns:a16="http://schemas.microsoft.com/office/drawing/2014/main" xmlns="" id="{C669C2B6-6000-4E2A-8222-1041F00B4CCF}"/>
            </a:ext>
          </a:extLst>
        </xdr:cNvPr>
        <xdr:cNvSpPr txBox="1"/>
      </xdr:nvSpPr>
      <xdr:spPr>
        <a:xfrm>
          <a:off x="855726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3" name="ZoneTexte 4">
          <a:extLst>
            <a:ext uri="{FF2B5EF4-FFF2-40B4-BE49-F238E27FC236}">
              <a16:creationId xmlns:a16="http://schemas.microsoft.com/office/drawing/2014/main" xmlns="" id="{DE362AA4-40AC-42EC-832D-018F7D7CB0A4}"/>
            </a:ext>
          </a:extLst>
        </xdr:cNvPr>
        <xdr:cNvSpPr txBox="1"/>
      </xdr:nvSpPr>
      <xdr:spPr>
        <a:xfrm>
          <a:off x="1490027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4" name="Image 15">
          <a:extLst>
            <a:ext uri="{FF2B5EF4-FFF2-40B4-BE49-F238E27FC236}">
              <a16:creationId xmlns:a16="http://schemas.microsoft.com/office/drawing/2014/main" xmlns="" id="{4EF37C6B-1D68-4C44-A385-FD17B000044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5" name="ZoneTexte 4">
          <a:extLst>
            <a:ext uri="{FF2B5EF4-FFF2-40B4-BE49-F238E27FC236}">
              <a16:creationId xmlns:a16="http://schemas.microsoft.com/office/drawing/2014/main" xmlns="" id="{0EB0615C-5B32-434B-B943-DF838027994C}"/>
            </a:ext>
          </a:extLst>
        </xdr:cNvPr>
        <xdr:cNvSpPr txBox="1"/>
      </xdr:nvSpPr>
      <xdr:spPr>
        <a:xfrm>
          <a:off x="1167670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6" name="Image 286">
          <a:extLst>
            <a:ext uri="{FF2B5EF4-FFF2-40B4-BE49-F238E27FC236}">
              <a16:creationId xmlns:a16="http://schemas.microsoft.com/office/drawing/2014/main" xmlns="" id="{D0FBA7BF-DB3D-4EBD-ADF7-4DDAE33A9CB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7" name="ZoneTexte 4">
          <a:extLst>
            <a:ext uri="{FF2B5EF4-FFF2-40B4-BE49-F238E27FC236}">
              <a16:creationId xmlns:a16="http://schemas.microsoft.com/office/drawing/2014/main" xmlns="" id="{D92334B3-E30A-46D5-B8A0-836F7FE13A66}"/>
            </a:ext>
          </a:extLst>
        </xdr:cNvPr>
        <xdr:cNvSpPr txBox="1"/>
      </xdr:nvSpPr>
      <xdr:spPr>
        <a:xfrm>
          <a:off x="1158144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8" name="Image 297" descr="Afficher l’image source">
          <a:extLst>
            <a:ext uri="{FF2B5EF4-FFF2-40B4-BE49-F238E27FC236}">
              <a16:creationId xmlns:a16="http://schemas.microsoft.com/office/drawing/2014/main" xmlns="" id="{B01E5700-262E-4F4D-9C34-25C5DF14064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299" name="ZoneTexte 4">
          <a:extLst>
            <a:ext uri="{FF2B5EF4-FFF2-40B4-BE49-F238E27FC236}">
              <a16:creationId xmlns:a16="http://schemas.microsoft.com/office/drawing/2014/main" xmlns="" id="{32B7873A-3DFB-4FF2-82B0-187CC5CA4A9D}"/>
            </a:ext>
          </a:extLst>
        </xdr:cNvPr>
        <xdr:cNvSpPr txBox="1"/>
      </xdr:nvSpPr>
      <xdr:spPr>
        <a:xfrm>
          <a:off x="1493996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0" name="ZoneTexte 4">
          <a:extLst>
            <a:ext uri="{FF2B5EF4-FFF2-40B4-BE49-F238E27FC236}">
              <a16:creationId xmlns:a16="http://schemas.microsoft.com/office/drawing/2014/main" xmlns="" id="{CC2722EF-59A1-4DF1-AACD-4957469CDC4B}"/>
            </a:ext>
          </a:extLst>
        </xdr:cNvPr>
        <xdr:cNvSpPr txBox="1"/>
      </xdr:nvSpPr>
      <xdr:spPr>
        <a:xfrm>
          <a:off x="836677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1" name="Image 16">
          <a:extLst>
            <a:ext uri="{FF2B5EF4-FFF2-40B4-BE49-F238E27FC236}">
              <a16:creationId xmlns:a16="http://schemas.microsoft.com/office/drawing/2014/main" xmlns="" id="{62D4A08A-38EB-4DFF-8063-8EF77D4253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2" name="Image 301">
          <a:extLst>
            <a:ext uri="{FF2B5EF4-FFF2-40B4-BE49-F238E27FC236}">
              <a16:creationId xmlns:a16="http://schemas.microsoft.com/office/drawing/2014/main" xmlns="" id="{F56BFB5A-4187-48C1-BB99-4A3FAED398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3" name="Image 302" descr="Afficher l’image source">
          <a:extLst>
            <a:ext uri="{FF2B5EF4-FFF2-40B4-BE49-F238E27FC236}">
              <a16:creationId xmlns:a16="http://schemas.microsoft.com/office/drawing/2014/main" xmlns="" id="{F4CF85C6-D65A-44BC-9A90-1A64E893975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4" name="Image 15">
          <a:extLst>
            <a:ext uri="{FF2B5EF4-FFF2-40B4-BE49-F238E27FC236}">
              <a16:creationId xmlns:a16="http://schemas.microsoft.com/office/drawing/2014/main" xmlns="" id="{A2BCFBB9-2162-4268-9AB7-D0AF1432B1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5" name="Image 304" descr="Afficher l’image source">
          <a:extLst>
            <a:ext uri="{FF2B5EF4-FFF2-40B4-BE49-F238E27FC236}">
              <a16:creationId xmlns:a16="http://schemas.microsoft.com/office/drawing/2014/main" xmlns="" id="{A38ED5A8-F6C1-46E0-ABCA-4589E9FE25A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6" name="Image 16">
          <a:extLst>
            <a:ext uri="{FF2B5EF4-FFF2-40B4-BE49-F238E27FC236}">
              <a16:creationId xmlns:a16="http://schemas.microsoft.com/office/drawing/2014/main" xmlns="" id="{ABC3699F-7B64-4893-84DF-3F906B9E30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7" name="Image 15">
          <a:extLst>
            <a:ext uri="{FF2B5EF4-FFF2-40B4-BE49-F238E27FC236}">
              <a16:creationId xmlns:a16="http://schemas.microsoft.com/office/drawing/2014/main" xmlns="" id="{AC6F9899-9BBC-4360-AEEF-8AD6BFD814A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8" name="Image 307" descr="Afficher l’image source">
          <a:extLst>
            <a:ext uri="{FF2B5EF4-FFF2-40B4-BE49-F238E27FC236}">
              <a16:creationId xmlns:a16="http://schemas.microsoft.com/office/drawing/2014/main" xmlns="" id="{36E1DA36-ED0D-4BD3-8956-C5923960ACD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09" name="Image 16">
          <a:extLst>
            <a:ext uri="{FF2B5EF4-FFF2-40B4-BE49-F238E27FC236}">
              <a16:creationId xmlns:a16="http://schemas.microsoft.com/office/drawing/2014/main" xmlns="" id="{0710079C-2438-4DB8-9AFE-1B6068E9F83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0" name="Image 15">
          <a:extLst>
            <a:ext uri="{FF2B5EF4-FFF2-40B4-BE49-F238E27FC236}">
              <a16:creationId xmlns:a16="http://schemas.microsoft.com/office/drawing/2014/main" xmlns="" id="{36F4ED19-AC05-44F6-B676-B3B06E202B5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1" name="Image 310" descr="Afficher l’image source">
          <a:extLst>
            <a:ext uri="{FF2B5EF4-FFF2-40B4-BE49-F238E27FC236}">
              <a16:creationId xmlns:a16="http://schemas.microsoft.com/office/drawing/2014/main" xmlns="" id="{5BE1F57D-171C-4AAC-9899-EDD5E003226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2" name="Image 16">
          <a:extLst>
            <a:ext uri="{FF2B5EF4-FFF2-40B4-BE49-F238E27FC236}">
              <a16:creationId xmlns:a16="http://schemas.microsoft.com/office/drawing/2014/main" xmlns="" id="{41CC8B6D-3321-4AC0-BDBC-14CDD3766CE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1980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3" name="Image 312">
          <a:extLst>
            <a:ext uri="{FF2B5EF4-FFF2-40B4-BE49-F238E27FC236}">
              <a16:creationId xmlns:a16="http://schemas.microsoft.com/office/drawing/2014/main" xmlns="" id="{EE18045E-F6F6-4AF8-BAF1-6060918DEE77}"/>
            </a:ext>
          </a:extLst>
        </xdr:cNvPr>
        <xdr:cNvPicPr>
          <a:picLocks noChangeAspect="1"/>
        </xdr:cNvPicPr>
      </xdr:nvPicPr>
      <xdr:blipFill>
        <a:blip xmlns:r="http://schemas.openxmlformats.org/officeDocument/2006/relationships" r:embed="rId17" cstate="print"/>
        <a:stretch>
          <a:fillRect/>
        </a:stretch>
      </xdr:blipFill>
      <xdr:spPr>
        <a:xfrm>
          <a:off x="16379190" y="11357610"/>
          <a:ext cx="914400" cy="608491"/>
        </a:xfrm>
        <a:prstGeom prst="rect">
          <a:avLst/>
        </a:prstGeom>
      </xdr:spPr>
    </xdr:pic>
    <xdr:clientData/>
  </xdr:twoCellAnchor>
  <xdr:twoCellAnchor editAs="oneCell">
    <xdr:from>
      <xdr:col>3</xdr:col>
      <xdr:colOff>133350</xdr:colOff>
      <xdr:row>31</xdr:row>
      <xdr:rowOff>171450</xdr:rowOff>
    </xdr:from>
    <xdr:to>
      <xdr:col>3</xdr:col>
      <xdr:colOff>847360</xdr:colOff>
      <xdr:row>31</xdr:row>
      <xdr:rowOff>646591</xdr:rowOff>
    </xdr:to>
    <xdr:pic>
      <xdr:nvPicPr>
        <xdr:cNvPr id="314" name="Image 313">
          <a:extLst>
            <a:ext uri="{FF2B5EF4-FFF2-40B4-BE49-F238E27FC236}">
              <a16:creationId xmlns:a16="http://schemas.microsoft.com/office/drawing/2014/main" xmlns="" id="{CE4ACFDC-24F6-481D-8973-7E3D2DFF65EB}"/>
            </a:ext>
          </a:extLst>
        </xdr:cNvPr>
        <xdr:cNvPicPr>
          <a:picLocks noChangeAspect="1"/>
        </xdr:cNvPicPr>
      </xdr:nvPicPr>
      <xdr:blipFill>
        <a:blip xmlns:r="http://schemas.openxmlformats.org/officeDocument/2006/relationships" r:embed="rId18" cstate="print"/>
        <a:stretch>
          <a:fillRect/>
        </a:stretch>
      </xdr:blipFill>
      <xdr:spPr>
        <a:xfrm>
          <a:off x="4712970" y="19960590"/>
          <a:ext cx="714010" cy="47514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5" name="Image 314">
          <a:extLst>
            <a:ext uri="{FF2B5EF4-FFF2-40B4-BE49-F238E27FC236}">
              <a16:creationId xmlns:a16="http://schemas.microsoft.com/office/drawing/2014/main" xmlns="" id="{7A618C91-FD9A-40D6-852A-096C86AEE7CE}"/>
            </a:ext>
          </a:extLst>
        </xdr:cNvPr>
        <xdr:cNvPicPr>
          <a:picLocks noChangeAspect="1"/>
        </xdr:cNvPicPr>
      </xdr:nvPicPr>
      <xdr:blipFill>
        <a:blip xmlns:r="http://schemas.openxmlformats.org/officeDocument/2006/relationships" r:embed="rId17" cstate="print"/>
        <a:stretch>
          <a:fillRect/>
        </a:stretch>
      </xdr:blipFill>
      <xdr:spPr>
        <a:xfrm>
          <a:off x="1641729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6" name="Image 315">
          <a:extLst>
            <a:ext uri="{FF2B5EF4-FFF2-40B4-BE49-F238E27FC236}">
              <a16:creationId xmlns:a16="http://schemas.microsoft.com/office/drawing/2014/main" xmlns="" id="{2A0A0E83-4921-4F28-8013-439D0B9B0C1E}"/>
            </a:ext>
          </a:extLst>
        </xdr:cNvPr>
        <xdr:cNvPicPr>
          <a:picLocks noChangeAspect="1"/>
        </xdr:cNvPicPr>
      </xdr:nvPicPr>
      <xdr:blipFill>
        <a:blip xmlns:r="http://schemas.openxmlformats.org/officeDocument/2006/relationships" r:embed="rId17" cstate="print"/>
        <a:stretch>
          <a:fillRect/>
        </a:stretch>
      </xdr:blipFill>
      <xdr:spPr>
        <a:xfrm>
          <a:off x="1639824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7" name="Image 316">
          <a:extLst>
            <a:ext uri="{FF2B5EF4-FFF2-40B4-BE49-F238E27FC236}">
              <a16:creationId xmlns:a16="http://schemas.microsoft.com/office/drawing/2014/main" xmlns="" id="{2BFB051A-DAC6-447A-B778-19CB435EBB67}"/>
            </a:ext>
          </a:extLst>
        </xdr:cNvPr>
        <xdr:cNvPicPr>
          <a:picLocks noChangeAspect="1"/>
        </xdr:cNvPicPr>
      </xdr:nvPicPr>
      <xdr:blipFill>
        <a:blip xmlns:r="http://schemas.openxmlformats.org/officeDocument/2006/relationships" r:embed="rId17" cstate="print"/>
        <a:stretch>
          <a:fillRect/>
        </a:stretch>
      </xdr:blipFill>
      <xdr:spPr>
        <a:xfrm>
          <a:off x="1637919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8" name="Image 317">
          <a:extLst>
            <a:ext uri="{FF2B5EF4-FFF2-40B4-BE49-F238E27FC236}">
              <a16:creationId xmlns:a16="http://schemas.microsoft.com/office/drawing/2014/main" xmlns="" id="{285692E4-F683-4E43-A2E1-75E5E4BC571C}"/>
            </a:ext>
          </a:extLst>
        </xdr:cNvPr>
        <xdr:cNvPicPr>
          <a:picLocks noChangeAspect="1"/>
        </xdr:cNvPicPr>
      </xdr:nvPicPr>
      <xdr:blipFill>
        <a:blip xmlns:r="http://schemas.openxmlformats.org/officeDocument/2006/relationships" r:embed="rId17" cstate="print"/>
        <a:stretch>
          <a:fillRect/>
        </a:stretch>
      </xdr:blipFill>
      <xdr:spPr>
        <a:xfrm>
          <a:off x="1639824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19" name="Image 318">
          <a:extLst>
            <a:ext uri="{FF2B5EF4-FFF2-40B4-BE49-F238E27FC236}">
              <a16:creationId xmlns:a16="http://schemas.microsoft.com/office/drawing/2014/main" xmlns="" id="{6DFD3AC3-5E74-41D7-9B91-BDFB41AF869E}"/>
            </a:ext>
          </a:extLst>
        </xdr:cNvPr>
        <xdr:cNvPicPr>
          <a:picLocks noChangeAspect="1"/>
        </xdr:cNvPicPr>
      </xdr:nvPicPr>
      <xdr:blipFill>
        <a:blip xmlns:r="http://schemas.openxmlformats.org/officeDocument/2006/relationships" r:embed="rId17" cstate="print"/>
        <a:stretch>
          <a:fillRect/>
        </a:stretch>
      </xdr:blipFill>
      <xdr:spPr>
        <a:xfrm>
          <a:off x="1641729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0" name="Image 319">
          <a:extLst>
            <a:ext uri="{FF2B5EF4-FFF2-40B4-BE49-F238E27FC236}">
              <a16:creationId xmlns:a16="http://schemas.microsoft.com/office/drawing/2014/main" xmlns="" id="{685658E6-0F31-435A-B915-CB494DF1F117}"/>
            </a:ext>
          </a:extLst>
        </xdr:cNvPr>
        <xdr:cNvPicPr>
          <a:picLocks noChangeAspect="1"/>
        </xdr:cNvPicPr>
      </xdr:nvPicPr>
      <xdr:blipFill>
        <a:blip xmlns:r="http://schemas.openxmlformats.org/officeDocument/2006/relationships" r:embed="rId17" cstate="print"/>
        <a:stretch>
          <a:fillRect/>
        </a:stretch>
      </xdr:blipFill>
      <xdr:spPr>
        <a:xfrm>
          <a:off x="1634109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1" name="Image 320">
          <a:extLst>
            <a:ext uri="{FF2B5EF4-FFF2-40B4-BE49-F238E27FC236}">
              <a16:creationId xmlns:a16="http://schemas.microsoft.com/office/drawing/2014/main" xmlns="" id="{8FA9060A-EC20-4929-B8D3-3AA223C999DC}"/>
            </a:ext>
          </a:extLst>
        </xdr:cNvPr>
        <xdr:cNvPicPr>
          <a:picLocks noChangeAspect="1"/>
        </xdr:cNvPicPr>
      </xdr:nvPicPr>
      <xdr:blipFill>
        <a:blip xmlns:r="http://schemas.openxmlformats.org/officeDocument/2006/relationships" r:embed="rId19" cstate="print"/>
        <a:stretch>
          <a:fillRect/>
        </a:stretch>
      </xdr:blipFill>
      <xdr:spPr>
        <a:xfrm>
          <a:off x="109728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2" name="Image 321">
          <a:extLst>
            <a:ext uri="{FF2B5EF4-FFF2-40B4-BE49-F238E27FC236}">
              <a16:creationId xmlns:a16="http://schemas.microsoft.com/office/drawing/2014/main" xmlns="" id="{449D28C0-59DE-411C-89D8-E417B6F989A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2391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3" name="Image 322">
          <a:extLst>
            <a:ext uri="{FF2B5EF4-FFF2-40B4-BE49-F238E27FC236}">
              <a16:creationId xmlns:a16="http://schemas.microsoft.com/office/drawing/2014/main" xmlns="" id="{9045C137-BAE1-4A57-B394-DC491182C1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4" name="Image 323">
          <a:extLst>
            <a:ext uri="{FF2B5EF4-FFF2-40B4-BE49-F238E27FC236}">
              <a16:creationId xmlns:a16="http://schemas.microsoft.com/office/drawing/2014/main" xmlns="" id="{C94FF8CA-1E57-4EBD-A2A2-8D3B6B7D09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4104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5" name="Image 324">
          <a:extLst>
            <a:ext uri="{FF2B5EF4-FFF2-40B4-BE49-F238E27FC236}">
              <a16:creationId xmlns:a16="http://schemas.microsoft.com/office/drawing/2014/main" xmlns="" id="{62DF4D3F-3CCA-4809-B38D-F572FFDCF13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6" name="Image 325">
          <a:extLst>
            <a:ext uri="{FF2B5EF4-FFF2-40B4-BE49-F238E27FC236}">
              <a16:creationId xmlns:a16="http://schemas.microsoft.com/office/drawing/2014/main" xmlns="" id="{572333DC-79FE-4AC6-B0A7-E654D937EE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7" name="Image 326">
          <a:extLst>
            <a:ext uri="{FF2B5EF4-FFF2-40B4-BE49-F238E27FC236}">
              <a16:creationId xmlns:a16="http://schemas.microsoft.com/office/drawing/2014/main" xmlns="" id="{0196B0F6-9665-4387-88D8-E921CD76A2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9248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8" name="Image 327">
          <a:extLst>
            <a:ext uri="{FF2B5EF4-FFF2-40B4-BE49-F238E27FC236}">
              <a16:creationId xmlns:a16="http://schemas.microsoft.com/office/drawing/2014/main" xmlns="" id="{DE106CB3-74A8-43FC-8B13-9071CFBC92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3804700"/>
          <a:ext cx="557924" cy="700797"/>
        </a:xfrm>
        <a:prstGeom prst="rect">
          <a:avLst/>
        </a:prstGeom>
      </xdr:spPr>
    </xdr:pic>
    <xdr:clientData/>
  </xdr:oneCellAnchor>
  <xdr:oneCellAnchor>
    <xdr:from>
      <xdr:col>3</xdr:col>
      <xdr:colOff>0</xdr:colOff>
      <xdr:row>5</xdr:row>
      <xdr:rowOff>0</xdr:rowOff>
    </xdr:from>
    <xdr:ext cx="400050" cy="312539"/>
    <xdr:pic>
      <xdr:nvPicPr>
        <xdr:cNvPr id="329" name="BIOE" descr="Logo AB Européen">
          <a:extLst>
            <a:ext uri="{FF2B5EF4-FFF2-40B4-BE49-F238E27FC236}">
              <a16:creationId xmlns:a16="http://schemas.microsoft.com/office/drawing/2014/main" xmlns="" id="{12588275-C906-425B-99AE-F892C0376F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23545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8</xdr:row>
      <xdr:rowOff>0</xdr:rowOff>
    </xdr:from>
    <xdr:ext cx="400050" cy="312539"/>
    <xdr:pic>
      <xdr:nvPicPr>
        <xdr:cNvPr id="330" name="BIOE" descr="Logo AB Européen">
          <a:extLst>
            <a:ext uri="{FF2B5EF4-FFF2-40B4-BE49-F238E27FC236}">
              <a16:creationId xmlns:a16="http://schemas.microsoft.com/office/drawing/2014/main" xmlns="" id="{AACEA9DE-33B1-482F-8BA4-D4D866D11D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97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16</xdr:row>
      <xdr:rowOff>0</xdr:rowOff>
    </xdr:from>
    <xdr:ext cx="400050" cy="312539"/>
    <xdr:pic>
      <xdr:nvPicPr>
        <xdr:cNvPr id="331" name="BIOE" descr="Logo AB Européen">
          <a:extLst>
            <a:ext uri="{FF2B5EF4-FFF2-40B4-BE49-F238E27FC236}">
              <a16:creationId xmlns:a16="http://schemas.microsoft.com/office/drawing/2014/main" xmlns="" id="{F07BE377-2DE9-44DC-AB51-5458EA8A35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16</xdr:row>
      <xdr:rowOff>0</xdr:rowOff>
    </xdr:from>
    <xdr:ext cx="400050" cy="312539"/>
    <xdr:pic>
      <xdr:nvPicPr>
        <xdr:cNvPr id="332" name="BIOE" descr="Logo AB Européen">
          <a:extLst>
            <a:ext uri="{FF2B5EF4-FFF2-40B4-BE49-F238E27FC236}">
              <a16:creationId xmlns:a16="http://schemas.microsoft.com/office/drawing/2014/main" xmlns="" id="{73C7B538-4AEB-4742-A62B-B8B2A21B68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185110</xdr:colOff>
      <xdr:row>8</xdr:row>
      <xdr:rowOff>879577</xdr:rowOff>
    </xdr:from>
    <xdr:ext cx="638379" cy="638379"/>
    <xdr:pic>
      <xdr:nvPicPr>
        <xdr:cNvPr id="333" name="Image 15">
          <a:extLst>
            <a:ext uri="{FF2B5EF4-FFF2-40B4-BE49-F238E27FC236}">
              <a16:creationId xmlns:a16="http://schemas.microsoft.com/office/drawing/2014/main" xmlns="" id="{5438252A-D4C5-4269-A6ED-8747644B186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77590" y="5177257"/>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209549</xdr:colOff>
      <xdr:row>28</xdr:row>
      <xdr:rowOff>838200</xdr:rowOff>
    </xdr:from>
    <xdr:ext cx="638379" cy="638379"/>
    <xdr:pic>
      <xdr:nvPicPr>
        <xdr:cNvPr id="334" name="Image 15">
          <a:extLst>
            <a:ext uri="{FF2B5EF4-FFF2-40B4-BE49-F238E27FC236}">
              <a16:creationId xmlns:a16="http://schemas.microsoft.com/office/drawing/2014/main" xmlns="" id="{511B9A8E-20DD-42A1-A5B2-42515EF38E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150589" y="1880616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400050</xdr:colOff>
      <xdr:row>48</xdr:row>
      <xdr:rowOff>704850</xdr:rowOff>
    </xdr:from>
    <xdr:ext cx="638379" cy="638379"/>
    <xdr:pic>
      <xdr:nvPicPr>
        <xdr:cNvPr id="335" name="Image 15">
          <a:extLst>
            <a:ext uri="{FF2B5EF4-FFF2-40B4-BE49-F238E27FC236}">
              <a16:creationId xmlns:a16="http://schemas.microsoft.com/office/drawing/2014/main" xmlns="" id="{E4F476F4-3928-47C2-AB82-ED9193234E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2553950" y="3191637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133350</xdr:colOff>
      <xdr:row>68</xdr:row>
      <xdr:rowOff>819150</xdr:rowOff>
    </xdr:from>
    <xdr:ext cx="638379" cy="638379"/>
    <xdr:pic>
      <xdr:nvPicPr>
        <xdr:cNvPr id="336" name="Image 15">
          <a:extLst>
            <a:ext uri="{FF2B5EF4-FFF2-40B4-BE49-F238E27FC236}">
              <a16:creationId xmlns:a16="http://schemas.microsoft.com/office/drawing/2014/main" xmlns="" id="{191B1399-EC1C-4A6C-8386-8237C943F8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074390" y="4539615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171450</xdr:colOff>
      <xdr:row>85</xdr:row>
      <xdr:rowOff>762000</xdr:rowOff>
    </xdr:from>
    <xdr:ext cx="638379" cy="638379"/>
    <xdr:pic>
      <xdr:nvPicPr>
        <xdr:cNvPr id="337" name="Image 15">
          <a:extLst>
            <a:ext uri="{FF2B5EF4-FFF2-40B4-BE49-F238E27FC236}">
              <a16:creationId xmlns:a16="http://schemas.microsoft.com/office/drawing/2014/main" xmlns="" id="{8E30B0D0-2587-4ED4-9295-69A2AE3762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63930" y="566851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88</xdr:row>
      <xdr:rowOff>0</xdr:rowOff>
    </xdr:from>
    <xdr:ext cx="638379" cy="638379"/>
    <xdr:pic>
      <xdr:nvPicPr>
        <xdr:cNvPr id="338" name="Image 15">
          <a:extLst>
            <a:ext uri="{FF2B5EF4-FFF2-40B4-BE49-F238E27FC236}">
              <a16:creationId xmlns:a16="http://schemas.microsoft.com/office/drawing/2014/main" xmlns="" id="{087A7618-AC88-44B7-AF1B-98256807BC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4579620" y="578662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857251</xdr:colOff>
      <xdr:row>108</xdr:row>
      <xdr:rowOff>838200</xdr:rowOff>
    </xdr:from>
    <xdr:ext cx="638379" cy="638379"/>
    <xdr:pic>
      <xdr:nvPicPr>
        <xdr:cNvPr id="339" name="Image 15">
          <a:extLst>
            <a:ext uri="{FF2B5EF4-FFF2-40B4-BE49-F238E27FC236}">
              <a16:creationId xmlns:a16="http://schemas.microsoft.com/office/drawing/2014/main" xmlns="" id="{1A7E4EA0-6181-452C-BFF4-1255054F04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224011" y="7229094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2419350</xdr:colOff>
      <xdr:row>22</xdr:row>
      <xdr:rowOff>193236</xdr:rowOff>
    </xdr:from>
    <xdr:to>
      <xdr:col>2</xdr:col>
      <xdr:colOff>76200</xdr:colOff>
      <xdr:row>25</xdr:row>
      <xdr:rowOff>103204</xdr:rowOff>
    </xdr:to>
    <xdr:pic>
      <xdr:nvPicPr>
        <xdr:cNvPr id="340" name="Image 339">
          <a:extLst>
            <a:ext uri="{FF2B5EF4-FFF2-40B4-BE49-F238E27FC236}">
              <a16:creationId xmlns:a16="http://schemas.microsoft.com/office/drawing/2014/main" xmlns="" id="{18543E0F-DBE2-4DD4-9091-8FC4B70694A5}"/>
            </a:ext>
          </a:extLst>
        </xdr:cNvPr>
        <xdr:cNvPicPr>
          <a:picLocks noChangeAspect="1"/>
        </xdr:cNvPicPr>
      </xdr:nvPicPr>
      <xdr:blipFill>
        <a:blip xmlns:r="http://schemas.openxmlformats.org/officeDocument/2006/relationships" r:embed="rId21" cstate="print"/>
        <a:stretch>
          <a:fillRect/>
        </a:stretch>
      </xdr:blipFill>
      <xdr:spPr>
        <a:xfrm>
          <a:off x="3211830" y="14968416"/>
          <a:ext cx="1245870" cy="1159648"/>
        </a:xfrm>
        <a:prstGeom prst="rect">
          <a:avLst/>
        </a:prstGeom>
      </xdr:spPr>
    </xdr:pic>
    <xdr:clientData/>
  </xdr:twoCellAnchor>
  <xdr:twoCellAnchor editAs="oneCell">
    <xdr:from>
      <xdr:col>1</xdr:col>
      <xdr:colOff>933450</xdr:colOff>
      <xdr:row>20</xdr:row>
      <xdr:rowOff>74863</xdr:rowOff>
    </xdr:from>
    <xdr:to>
      <xdr:col>1</xdr:col>
      <xdr:colOff>2724150</xdr:colOff>
      <xdr:row>23</xdr:row>
      <xdr:rowOff>125729</xdr:rowOff>
    </xdr:to>
    <xdr:pic>
      <xdr:nvPicPr>
        <xdr:cNvPr id="341" name="Image 340">
          <a:extLst>
            <a:ext uri="{FF2B5EF4-FFF2-40B4-BE49-F238E27FC236}">
              <a16:creationId xmlns:a16="http://schemas.microsoft.com/office/drawing/2014/main" xmlns="" id="{15729DE2-2E81-4F7A-A223-17113EC37D8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725930" y="13745143"/>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209550</xdr:rowOff>
    </xdr:from>
    <xdr:to>
      <xdr:col>9</xdr:col>
      <xdr:colOff>3000160</xdr:colOff>
      <xdr:row>102</xdr:row>
      <xdr:rowOff>456995</xdr:rowOff>
    </xdr:to>
    <xdr:pic>
      <xdr:nvPicPr>
        <xdr:cNvPr id="342" name="Image 341">
          <a:extLst>
            <a:ext uri="{FF2B5EF4-FFF2-40B4-BE49-F238E27FC236}">
              <a16:creationId xmlns:a16="http://schemas.microsoft.com/office/drawing/2014/main" xmlns="" id="{7ACBCAF7-D2C0-451C-908B-B6BDE7114DC8}"/>
            </a:ext>
          </a:extLst>
        </xdr:cNvPr>
        <xdr:cNvPicPr>
          <a:picLocks noChangeAspect="1"/>
        </xdr:cNvPicPr>
      </xdr:nvPicPr>
      <xdr:blipFill>
        <a:blip xmlns:r="http://schemas.openxmlformats.org/officeDocument/2006/relationships" r:embed="rId23" cstate="print"/>
        <a:stretch>
          <a:fillRect/>
        </a:stretch>
      </xdr:blipFill>
      <xdr:spPr>
        <a:xfrm>
          <a:off x="16626840" y="67082670"/>
          <a:ext cx="2314360" cy="1634285"/>
        </a:xfrm>
        <a:prstGeom prst="rect">
          <a:avLst/>
        </a:prstGeom>
      </xdr:spPr>
    </xdr:pic>
    <xdr:clientData/>
  </xdr:twoCellAnchor>
  <xdr:twoCellAnchor editAs="oneCell">
    <xdr:from>
      <xdr:col>9</xdr:col>
      <xdr:colOff>2667000</xdr:colOff>
      <xdr:row>108</xdr:row>
      <xdr:rowOff>1047750</xdr:rowOff>
    </xdr:from>
    <xdr:to>
      <xdr:col>9</xdr:col>
      <xdr:colOff>3562350</xdr:colOff>
      <xdr:row>111</xdr:row>
      <xdr:rowOff>198111</xdr:rowOff>
    </xdr:to>
    <xdr:pic>
      <xdr:nvPicPr>
        <xdr:cNvPr id="343" name="Image 342">
          <a:extLst>
            <a:ext uri="{FF2B5EF4-FFF2-40B4-BE49-F238E27FC236}">
              <a16:creationId xmlns:a16="http://schemas.microsoft.com/office/drawing/2014/main" xmlns="" id="{5EE965B4-583F-4BB4-AF15-916BB3D90C6A}"/>
            </a:ext>
          </a:extLst>
        </xdr:cNvPr>
        <xdr:cNvPicPr>
          <a:picLocks noChangeAspect="1"/>
        </xdr:cNvPicPr>
      </xdr:nvPicPr>
      <xdr:blipFill>
        <a:blip xmlns:r="http://schemas.openxmlformats.org/officeDocument/2006/relationships" r:embed="rId24" cstate="print"/>
        <a:stretch>
          <a:fillRect/>
        </a:stretch>
      </xdr:blipFill>
      <xdr:spPr>
        <a:xfrm>
          <a:off x="18608040" y="72500490"/>
          <a:ext cx="895350" cy="971541"/>
        </a:xfrm>
        <a:prstGeom prst="rect">
          <a:avLst/>
        </a:prstGeom>
      </xdr:spPr>
    </xdr:pic>
    <xdr:clientData/>
  </xdr:twoCellAnchor>
  <xdr:twoCellAnchor editAs="oneCell">
    <xdr:from>
      <xdr:col>9</xdr:col>
      <xdr:colOff>2686050</xdr:colOff>
      <xdr:row>114</xdr:row>
      <xdr:rowOff>800100</xdr:rowOff>
    </xdr:from>
    <xdr:to>
      <xdr:col>10</xdr:col>
      <xdr:colOff>0</xdr:colOff>
      <xdr:row>116</xdr:row>
      <xdr:rowOff>579111</xdr:rowOff>
    </xdr:to>
    <xdr:pic>
      <xdr:nvPicPr>
        <xdr:cNvPr id="344" name="Image 343">
          <a:extLst>
            <a:ext uri="{FF2B5EF4-FFF2-40B4-BE49-F238E27FC236}">
              <a16:creationId xmlns:a16="http://schemas.microsoft.com/office/drawing/2014/main" xmlns="" id="{F64A86E6-A649-4EB5-A5F1-7789C4FEF190}"/>
            </a:ext>
          </a:extLst>
        </xdr:cNvPr>
        <xdr:cNvPicPr>
          <a:picLocks noChangeAspect="1"/>
        </xdr:cNvPicPr>
      </xdr:nvPicPr>
      <xdr:blipFill>
        <a:blip xmlns:r="http://schemas.openxmlformats.org/officeDocument/2006/relationships" r:embed="rId24" cstate="print"/>
        <a:stretch>
          <a:fillRect/>
        </a:stretch>
      </xdr:blipFill>
      <xdr:spPr>
        <a:xfrm>
          <a:off x="18627090" y="76017120"/>
          <a:ext cx="902970" cy="967731"/>
        </a:xfrm>
        <a:prstGeom prst="rect">
          <a:avLst/>
        </a:prstGeom>
      </xdr:spPr>
    </xdr:pic>
    <xdr:clientData/>
  </xdr:twoCellAnchor>
  <xdr:twoCellAnchor editAs="oneCell">
    <xdr:from>
      <xdr:col>9</xdr:col>
      <xdr:colOff>0</xdr:colOff>
      <xdr:row>111</xdr:row>
      <xdr:rowOff>990600</xdr:rowOff>
    </xdr:from>
    <xdr:to>
      <xdr:col>9</xdr:col>
      <xdr:colOff>895350</xdr:colOff>
      <xdr:row>114</xdr:row>
      <xdr:rowOff>26661</xdr:rowOff>
    </xdr:to>
    <xdr:pic>
      <xdr:nvPicPr>
        <xdr:cNvPr id="345" name="Image 344">
          <a:extLst>
            <a:ext uri="{FF2B5EF4-FFF2-40B4-BE49-F238E27FC236}">
              <a16:creationId xmlns:a16="http://schemas.microsoft.com/office/drawing/2014/main" xmlns="" id="{B8F98015-BA96-4558-8E27-E0E874884CFC}"/>
            </a:ext>
          </a:extLst>
        </xdr:cNvPr>
        <xdr:cNvPicPr>
          <a:picLocks noChangeAspect="1"/>
        </xdr:cNvPicPr>
      </xdr:nvPicPr>
      <xdr:blipFill>
        <a:blip xmlns:r="http://schemas.openxmlformats.org/officeDocument/2006/relationships" r:embed="rId24" cstate="print"/>
        <a:stretch>
          <a:fillRect/>
        </a:stretch>
      </xdr:blipFill>
      <xdr:spPr>
        <a:xfrm>
          <a:off x="15941040" y="74264520"/>
          <a:ext cx="895350" cy="979161"/>
        </a:xfrm>
        <a:prstGeom prst="rect">
          <a:avLst/>
        </a:prstGeom>
      </xdr:spPr>
    </xdr:pic>
    <xdr:clientData/>
  </xdr:twoCellAnchor>
  <xdr:oneCellAnchor>
    <xdr:from>
      <xdr:col>5</xdr:col>
      <xdr:colOff>0</xdr:colOff>
      <xdr:row>25</xdr:row>
      <xdr:rowOff>0</xdr:rowOff>
    </xdr:from>
    <xdr:ext cx="400050" cy="312539"/>
    <xdr:pic>
      <xdr:nvPicPr>
        <xdr:cNvPr id="346" name="BIOE" descr="Logo AB Européen">
          <a:extLst>
            <a:ext uri="{FF2B5EF4-FFF2-40B4-BE49-F238E27FC236}">
              <a16:creationId xmlns:a16="http://schemas.microsoft.com/office/drawing/2014/main" xmlns="" id="{A68BAF29-5D4D-477E-BC78-4849D02296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16024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31</xdr:row>
      <xdr:rowOff>0</xdr:rowOff>
    </xdr:from>
    <xdr:ext cx="400050" cy="312539"/>
    <xdr:pic>
      <xdr:nvPicPr>
        <xdr:cNvPr id="347" name="BIOE" descr="Logo AB Européen">
          <a:extLst>
            <a:ext uri="{FF2B5EF4-FFF2-40B4-BE49-F238E27FC236}">
              <a16:creationId xmlns:a16="http://schemas.microsoft.com/office/drawing/2014/main" xmlns="" id="{725052C1-9AA8-4DEE-BFA0-4F7539A39BC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36</xdr:row>
      <xdr:rowOff>0</xdr:rowOff>
    </xdr:from>
    <xdr:ext cx="400050" cy="312539"/>
    <xdr:pic>
      <xdr:nvPicPr>
        <xdr:cNvPr id="348" name="BIOE" descr="Logo AB Européen">
          <a:extLst>
            <a:ext uri="{FF2B5EF4-FFF2-40B4-BE49-F238E27FC236}">
              <a16:creationId xmlns:a16="http://schemas.microsoft.com/office/drawing/2014/main" xmlns="" id="{02CF4ED9-39CD-4AE6-B423-62A565A661C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31</xdr:row>
      <xdr:rowOff>0</xdr:rowOff>
    </xdr:from>
    <xdr:to>
      <xdr:col>5</xdr:col>
      <xdr:colOff>714010</xdr:colOff>
      <xdr:row>31</xdr:row>
      <xdr:rowOff>475141</xdr:rowOff>
    </xdr:to>
    <xdr:pic>
      <xdr:nvPicPr>
        <xdr:cNvPr id="349" name="Image 348">
          <a:extLst>
            <a:ext uri="{FF2B5EF4-FFF2-40B4-BE49-F238E27FC236}">
              <a16:creationId xmlns:a16="http://schemas.microsoft.com/office/drawing/2014/main" xmlns="" id="{31CA2F23-AB0E-44D5-AD08-EA2B693B855F}"/>
            </a:ext>
          </a:extLst>
        </xdr:cNvPr>
        <xdr:cNvPicPr>
          <a:picLocks noChangeAspect="1"/>
        </xdr:cNvPicPr>
      </xdr:nvPicPr>
      <xdr:blipFill>
        <a:blip xmlns:r="http://schemas.openxmlformats.org/officeDocument/2006/relationships" r:embed="rId18" cstate="print"/>
        <a:stretch>
          <a:fillRect/>
        </a:stretch>
      </xdr:blipFill>
      <xdr:spPr>
        <a:xfrm>
          <a:off x="8366760" y="19789140"/>
          <a:ext cx="714010" cy="475141"/>
        </a:xfrm>
        <a:prstGeom prst="rect">
          <a:avLst/>
        </a:prstGeom>
      </xdr:spPr>
    </xdr:pic>
    <xdr:clientData/>
  </xdr:twoCellAnchor>
  <xdr:oneCellAnchor>
    <xdr:from>
      <xdr:col>7</xdr:col>
      <xdr:colOff>0</xdr:colOff>
      <xdr:row>31</xdr:row>
      <xdr:rowOff>0</xdr:rowOff>
    </xdr:from>
    <xdr:ext cx="400050" cy="312539"/>
    <xdr:pic>
      <xdr:nvPicPr>
        <xdr:cNvPr id="350" name="BIOE" descr="Logo AB Européen">
          <a:extLst>
            <a:ext uri="{FF2B5EF4-FFF2-40B4-BE49-F238E27FC236}">
              <a16:creationId xmlns:a16="http://schemas.microsoft.com/office/drawing/2014/main" xmlns="" id="{9F6144AA-AFB7-49ED-98E9-691FB46702A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xdr:row>
      <xdr:rowOff>0</xdr:rowOff>
    </xdr:from>
    <xdr:ext cx="400050" cy="312539"/>
    <xdr:pic>
      <xdr:nvPicPr>
        <xdr:cNvPr id="351" name="BIOE" descr="Logo AB Européen">
          <a:extLst>
            <a:ext uri="{FF2B5EF4-FFF2-40B4-BE49-F238E27FC236}">
              <a16:creationId xmlns:a16="http://schemas.microsoft.com/office/drawing/2014/main" xmlns="" id="{D2C818D0-4B80-4B8C-9D73-F569A12D60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118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0</xdr:colOff>
      <xdr:row>11</xdr:row>
      <xdr:rowOff>0</xdr:rowOff>
    </xdr:from>
    <xdr:to>
      <xdr:col>7</xdr:col>
      <xdr:colOff>714010</xdr:colOff>
      <xdr:row>11</xdr:row>
      <xdr:rowOff>475141</xdr:rowOff>
    </xdr:to>
    <xdr:pic>
      <xdr:nvPicPr>
        <xdr:cNvPr id="352" name="Image 351">
          <a:extLst>
            <a:ext uri="{FF2B5EF4-FFF2-40B4-BE49-F238E27FC236}">
              <a16:creationId xmlns:a16="http://schemas.microsoft.com/office/drawing/2014/main" xmlns="" id="{FE7C9731-5AEC-483A-A763-D2DF8DA7D273}"/>
            </a:ext>
          </a:extLst>
        </xdr:cNvPr>
        <xdr:cNvPicPr>
          <a:picLocks noChangeAspect="1"/>
        </xdr:cNvPicPr>
      </xdr:nvPicPr>
      <xdr:blipFill>
        <a:blip xmlns:r="http://schemas.openxmlformats.org/officeDocument/2006/relationships" r:embed="rId18" cstate="print"/>
        <a:stretch>
          <a:fillRect/>
        </a:stretch>
      </xdr:blipFill>
      <xdr:spPr>
        <a:xfrm>
          <a:off x="12153900" y="6118860"/>
          <a:ext cx="714010" cy="475141"/>
        </a:xfrm>
        <a:prstGeom prst="rect">
          <a:avLst/>
        </a:prstGeom>
      </xdr:spPr>
    </xdr:pic>
    <xdr:clientData/>
  </xdr:twoCellAnchor>
  <xdr:twoCellAnchor editAs="oneCell">
    <xdr:from>
      <xdr:col>3</xdr:col>
      <xdr:colOff>0</xdr:colOff>
      <xdr:row>11</xdr:row>
      <xdr:rowOff>0</xdr:rowOff>
    </xdr:from>
    <xdr:to>
      <xdr:col>3</xdr:col>
      <xdr:colOff>714010</xdr:colOff>
      <xdr:row>11</xdr:row>
      <xdr:rowOff>475141</xdr:rowOff>
    </xdr:to>
    <xdr:pic>
      <xdr:nvPicPr>
        <xdr:cNvPr id="353" name="Image 352">
          <a:extLst>
            <a:ext uri="{FF2B5EF4-FFF2-40B4-BE49-F238E27FC236}">
              <a16:creationId xmlns:a16="http://schemas.microsoft.com/office/drawing/2014/main" xmlns="" id="{4978CB75-5B4E-4925-B09B-0D8B90EB77F8}"/>
            </a:ext>
          </a:extLst>
        </xdr:cNvPr>
        <xdr:cNvPicPr>
          <a:picLocks noChangeAspect="1"/>
        </xdr:cNvPicPr>
      </xdr:nvPicPr>
      <xdr:blipFill>
        <a:blip xmlns:r="http://schemas.openxmlformats.org/officeDocument/2006/relationships" r:embed="rId18" cstate="print"/>
        <a:stretch>
          <a:fillRect/>
        </a:stretch>
      </xdr:blipFill>
      <xdr:spPr>
        <a:xfrm>
          <a:off x="4579620" y="6118860"/>
          <a:ext cx="714010" cy="475141"/>
        </a:xfrm>
        <a:prstGeom prst="rect">
          <a:avLst/>
        </a:prstGeom>
      </xdr:spPr>
    </xdr:pic>
    <xdr:clientData/>
  </xdr:twoCellAnchor>
  <xdr:twoCellAnchor editAs="oneCell">
    <xdr:from>
      <xdr:col>5</xdr:col>
      <xdr:colOff>171450</xdr:colOff>
      <xdr:row>51</xdr:row>
      <xdr:rowOff>857250</xdr:rowOff>
    </xdr:from>
    <xdr:to>
      <xdr:col>5</xdr:col>
      <xdr:colOff>885460</xdr:colOff>
      <xdr:row>52</xdr:row>
      <xdr:rowOff>75091</xdr:rowOff>
    </xdr:to>
    <xdr:pic>
      <xdr:nvPicPr>
        <xdr:cNvPr id="354" name="Image 353">
          <a:extLst>
            <a:ext uri="{FF2B5EF4-FFF2-40B4-BE49-F238E27FC236}">
              <a16:creationId xmlns:a16="http://schemas.microsoft.com/office/drawing/2014/main" xmlns="" id="{6DAEF74C-2659-45E4-B270-70B309FDE775}"/>
            </a:ext>
          </a:extLst>
        </xdr:cNvPr>
        <xdr:cNvPicPr>
          <a:picLocks noChangeAspect="1"/>
        </xdr:cNvPicPr>
      </xdr:nvPicPr>
      <xdr:blipFill>
        <a:blip xmlns:r="http://schemas.openxmlformats.org/officeDocument/2006/relationships" r:embed="rId25" cstate="print"/>
        <a:stretch>
          <a:fillRect/>
        </a:stretch>
      </xdr:blipFill>
      <xdr:spPr>
        <a:xfrm>
          <a:off x="8538210" y="33889950"/>
          <a:ext cx="714010" cy="482761"/>
        </a:xfrm>
        <a:prstGeom prst="rect">
          <a:avLst/>
        </a:prstGeom>
      </xdr:spPr>
    </xdr:pic>
    <xdr:clientData/>
  </xdr:twoCellAnchor>
  <xdr:oneCellAnchor>
    <xdr:from>
      <xdr:col>1</xdr:col>
      <xdr:colOff>0</xdr:colOff>
      <xdr:row>45</xdr:row>
      <xdr:rowOff>0</xdr:rowOff>
    </xdr:from>
    <xdr:ext cx="400050" cy="312539"/>
    <xdr:pic>
      <xdr:nvPicPr>
        <xdr:cNvPr id="355" name="BIOE" descr="Logo AB Européen">
          <a:extLst>
            <a:ext uri="{FF2B5EF4-FFF2-40B4-BE49-F238E27FC236}">
              <a16:creationId xmlns:a16="http://schemas.microsoft.com/office/drawing/2014/main" xmlns="" id="{5ED399FC-32DC-4B70-8B80-1CD4A671C26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292684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51</xdr:row>
      <xdr:rowOff>0</xdr:rowOff>
    </xdr:from>
    <xdr:ext cx="400050" cy="312539"/>
    <xdr:pic>
      <xdr:nvPicPr>
        <xdr:cNvPr id="356" name="BIOE" descr="Logo AB Européen">
          <a:extLst>
            <a:ext uri="{FF2B5EF4-FFF2-40B4-BE49-F238E27FC236}">
              <a16:creationId xmlns:a16="http://schemas.microsoft.com/office/drawing/2014/main" xmlns="" id="{7F57D495-F370-48BB-9748-D129C7FB74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30327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45</xdr:row>
      <xdr:rowOff>0</xdr:rowOff>
    </xdr:from>
    <xdr:to>
      <xdr:col>3</xdr:col>
      <xdr:colOff>714010</xdr:colOff>
      <xdr:row>45</xdr:row>
      <xdr:rowOff>475141</xdr:rowOff>
    </xdr:to>
    <xdr:pic>
      <xdr:nvPicPr>
        <xdr:cNvPr id="357" name="Image 356">
          <a:extLst>
            <a:ext uri="{FF2B5EF4-FFF2-40B4-BE49-F238E27FC236}">
              <a16:creationId xmlns:a16="http://schemas.microsoft.com/office/drawing/2014/main" xmlns="" id="{B9A28649-DA1A-4354-8BEB-9977EA5A6946}"/>
            </a:ext>
          </a:extLst>
        </xdr:cNvPr>
        <xdr:cNvPicPr>
          <a:picLocks noChangeAspect="1"/>
        </xdr:cNvPicPr>
      </xdr:nvPicPr>
      <xdr:blipFill>
        <a:blip xmlns:r="http://schemas.openxmlformats.org/officeDocument/2006/relationships" r:embed="rId18" cstate="print"/>
        <a:stretch>
          <a:fillRect/>
        </a:stretch>
      </xdr:blipFill>
      <xdr:spPr>
        <a:xfrm>
          <a:off x="4579620" y="29268420"/>
          <a:ext cx="714010" cy="475141"/>
        </a:xfrm>
        <a:prstGeom prst="rect">
          <a:avLst/>
        </a:prstGeom>
      </xdr:spPr>
    </xdr:pic>
    <xdr:clientData/>
  </xdr:twoCellAnchor>
  <xdr:twoCellAnchor editAs="oneCell">
    <xdr:from>
      <xdr:col>1</xdr:col>
      <xdr:colOff>361950</xdr:colOff>
      <xdr:row>48</xdr:row>
      <xdr:rowOff>762000</xdr:rowOff>
    </xdr:from>
    <xdr:to>
      <xdr:col>1</xdr:col>
      <xdr:colOff>883391</xdr:colOff>
      <xdr:row>48</xdr:row>
      <xdr:rowOff>1238250</xdr:rowOff>
    </xdr:to>
    <xdr:pic>
      <xdr:nvPicPr>
        <xdr:cNvPr id="358" name="Image 286">
          <a:extLst>
            <a:ext uri="{FF2B5EF4-FFF2-40B4-BE49-F238E27FC236}">
              <a16:creationId xmlns:a16="http://schemas.microsoft.com/office/drawing/2014/main" xmlns="" id="{FCA14B68-F294-4900-B6A4-D3C398FBF93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54430" y="319735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3</xdr:col>
      <xdr:colOff>0</xdr:colOff>
      <xdr:row>56</xdr:row>
      <xdr:rowOff>0</xdr:rowOff>
    </xdr:from>
    <xdr:ext cx="400050" cy="312539"/>
    <xdr:pic>
      <xdr:nvPicPr>
        <xdr:cNvPr id="359" name="BIOE" descr="Logo AB Européen">
          <a:extLst>
            <a:ext uri="{FF2B5EF4-FFF2-40B4-BE49-F238E27FC236}">
              <a16:creationId xmlns:a16="http://schemas.microsoft.com/office/drawing/2014/main" xmlns="" id="{B767F8CA-CD7D-47FD-8259-463AA0E5A12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36164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65</xdr:row>
      <xdr:rowOff>0</xdr:rowOff>
    </xdr:from>
    <xdr:ext cx="400050" cy="312539"/>
    <xdr:pic>
      <xdr:nvPicPr>
        <xdr:cNvPr id="360" name="BIOE" descr="Logo AB Européen">
          <a:extLst>
            <a:ext uri="{FF2B5EF4-FFF2-40B4-BE49-F238E27FC236}">
              <a16:creationId xmlns:a16="http://schemas.microsoft.com/office/drawing/2014/main" xmlns="" id="{E2509D01-D36A-4584-94E3-13D5B7DBDE1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65</xdr:row>
      <xdr:rowOff>0</xdr:rowOff>
    </xdr:from>
    <xdr:ext cx="400050" cy="312539"/>
    <xdr:pic>
      <xdr:nvPicPr>
        <xdr:cNvPr id="361" name="BIOE" descr="Logo AB Européen">
          <a:extLst>
            <a:ext uri="{FF2B5EF4-FFF2-40B4-BE49-F238E27FC236}">
              <a16:creationId xmlns:a16="http://schemas.microsoft.com/office/drawing/2014/main" xmlns="" id="{42D25D0A-C02C-49DF-8DC5-DF32668FE4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65</xdr:row>
      <xdr:rowOff>0</xdr:rowOff>
    </xdr:from>
    <xdr:ext cx="400050" cy="312539"/>
    <xdr:pic>
      <xdr:nvPicPr>
        <xdr:cNvPr id="362" name="BIOE" descr="Logo AB Européen">
          <a:extLst>
            <a:ext uri="{FF2B5EF4-FFF2-40B4-BE49-F238E27FC236}">
              <a16:creationId xmlns:a16="http://schemas.microsoft.com/office/drawing/2014/main" xmlns="" id="{EDB0710B-D40D-4617-8DB1-2E1BF8206A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57150</xdr:colOff>
      <xdr:row>68</xdr:row>
      <xdr:rowOff>952500</xdr:rowOff>
    </xdr:from>
    <xdr:to>
      <xdr:col>5</xdr:col>
      <xdr:colOff>771160</xdr:colOff>
      <xdr:row>69</xdr:row>
      <xdr:rowOff>170341</xdr:rowOff>
    </xdr:to>
    <xdr:pic>
      <xdr:nvPicPr>
        <xdr:cNvPr id="363" name="Image 362">
          <a:extLst>
            <a:ext uri="{FF2B5EF4-FFF2-40B4-BE49-F238E27FC236}">
              <a16:creationId xmlns:a16="http://schemas.microsoft.com/office/drawing/2014/main" xmlns="" id="{7E4DE6E0-6A4D-40A6-BE84-67CD98080245}"/>
            </a:ext>
          </a:extLst>
        </xdr:cNvPr>
        <xdr:cNvPicPr>
          <a:picLocks noChangeAspect="1"/>
        </xdr:cNvPicPr>
      </xdr:nvPicPr>
      <xdr:blipFill>
        <a:blip xmlns:r="http://schemas.openxmlformats.org/officeDocument/2006/relationships" r:embed="rId25" cstate="print"/>
        <a:stretch>
          <a:fillRect/>
        </a:stretch>
      </xdr:blipFill>
      <xdr:spPr>
        <a:xfrm>
          <a:off x="8423910" y="45529500"/>
          <a:ext cx="714010" cy="482761"/>
        </a:xfrm>
        <a:prstGeom prst="rect">
          <a:avLst/>
        </a:prstGeom>
      </xdr:spPr>
    </xdr:pic>
    <xdr:clientData/>
  </xdr:twoCellAnchor>
  <xdr:twoCellAnchor editAs="oneCell">
    <xdr:from>
      <xdr:col>5</xdr:col>
      <xdr:colOff>0</xdr:colOff>
      <xdr:row>65</xdr:row>
      <xdr:rowOff>0</xdr:rowOff>
    </xdr:from>
    <xdr:to>
      <xdr:col>5</xdr:col>
      <xdr:colOff>714010</xdr:colOff>
      <xdr:row>65</xdr:row>
      <xdr:rowOff>475141</xdr:rowOff>
    </xdr:to>
    <xdr:pic>
      <xdr:nvPicPr>
        <xdr:cNvPr id="364" name="Image 363">
          <a:extLst>
            <a:ext uri="{FF2B5EF4-FFF2-40B4-BE49-F238E27FC236}">
              <a16:creationId xmlns:a16="http://schemas.microsoft.com/office/drawing/2014/main" xmlns="" id="{E5194994-17B7-4839-B26B-57AE536D7223}"/>
            </a:ext>
          </a:extLst>
        </xdr:cNvPr>
        <xdr:cNvPicPr>
          <a:picLocks noChangeAspect="1"/>
        </xdr:cNvPicPr>
      </xdr:nvPicPr>
      <xdr:blipFill>
        <a:blip xmlns:r="http://schemas.openxmlformats.org/officeDocument/2006/relationships" r:embed="rId18" cstate="print"/>
        <a:stretch>
          <a:fillRect/>
        </a:stretch>
      </xdr:blipFill>
      <xdr:spPr>
        <a:xfrm>
          <a:off x="8366760" y="42633900"/>
          <a:ext cx="714010" cy="475141"/>
        </a:xfrm>
        <a:prstGeom prst="rect">
          <a:avLst/>
        </a:prstGeom>
      </xdr:spPr>
    </xdr:pic>
    <xdr:clientData/>
  </xdr:twoCellAnchor>
  <xdr:twoCellAnchor editAs="oneCell">
    <xdr:from>
      <xdr:col>9</xdr:col>
      <xdr:colOff>0</xdr:colOff>
      <xdr:row>71</xdr:row>
      <xdr:rowOff>0</xdr:rowOff>
    </xdr:from>
    <xdr:to>
      <xdr:col>9</xdr:col>
      <xdr:colOff>714010</xdr:colOff>
      <xdr:row>71</xdr:row>
      <xdr:rowOff>475141</xdr:rowOff>
    </xdr:to>
    <xdr:pic>
      <xdr:nvPicPr>
        <xdr:cNvPr id="365" name="Image 364">
          <a:extLst>
            <a:ext uri="{FF2B5EF4-FFF2-40B4-BE49-F238E27FC236}">
              <a16:creationId xmlns:a16="http://schemas.microsoft.com/office/drawing/2014/main" xmlns="" id="{67E2FF19-78EC-4C76-86AF-C48B00B5F5C2}"/>
            </a:ext>
          </a:extLst>
        </xdr:cNvPr>
        <xdr:cNvPicPr>
          <a:picLocks noChangeAspect="1"/>
        </xdr:cNvPicPr>
      </xdr:nvPicPr>
      <xdr:blipFill>
        <a:blip xmlns:r="http://schemas.openxmlformats.org/officeDocument/2006/relationships" r:embed="rId18" cstate="print"/>
        <a:stretch>
          <a:fillRect/>
        </a:stretch>
      </xdr:blipFill>
      <xdr:spPr>
        <a:xfrm>
          <a:off x="15941040" y="46398180"/>
          <a:ext cx="714010" cy="475141"/>
        </a:xfrm>
        <a:prstGeom prst="rect">
          <a:avLst/>
        </a:prstGeom>
      </xdr:spPr>
    </xdr:pic>
    <xdr:clientData/>
  </xdr:twoCellAnchor>
  <xdr:oneCellAnchor>
    <xdr:from>
      <xdr:col>1</xdr:col>
      <xdr:colOff>0</xdr:colOff>
      <xdr:row>68</xdr:row>
      <xdr:rowOff>0</xdr:rowOff>
    </xdr:from>
    <xdr:ext cx="400050" cy="312539"/>
    <xdr:pic>
      <xdr:nvPicPr>
        <xdr:cNvPr id="366" name="BIOE" descr="Logo AB Européen">
          <a:extLst>
            <a:ext uri="{FF2B5EF4-FFF2-40B4-BE49-F238E27FC236}">
              <a16:creationId xmlns:a16="http://schemas.microsoft.com/office/drawing/2014/main" xmlns="" id="{88A268AF-2328-4234-B19D-300CAFB651D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76</xdr:row>
      <xdr:rowOff>0</xdr:rowOff>
    </xdr:from>
    <xdr:ext cx="400050" cy="312539"/>
    <xdr:pic>
      <xdr:nvPicPr>
        <xdr:cNvPr id="367" name="BIOE" descr="Logo AB Européen">
          <a:extLst>
            <a:ext uri="{FF2B5EF4-FFF2-40B4-BE49-F238E27FC236}">
              <a16:creationId xmlns:a16="http://schemas.microsoft.com/office/drawing/2014/main" xmlns="" id="{73F0B118-1C6F-4FC6-B42F-0D5AA7C8FEF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76</xdr:row>
      <xdr:rowOff>0</xdr:rowOff>
    </xdr:from>
    <xdr:ext cx="400050" cy="312539"/>
    <xdr:pic>
      <xdr:nvPicPr>
        <xdr:cNvPr id="368" name="BIOE" descr="Logo AB Européen">
          <a:extLst>
            <a:ext uri="{FF2B5EF4-FFF2-40B4-BE49-F238E27FC236}">
              <a16:creationId xmlns:a16="http://schemas.microsoft.com/office/drawing/2014/main" xmlns="" id="{10EDB020-8D3D-4BC7-B696-25147C71D7E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74</xdr:row>
      <xdr:rowOff>0</xdr:rowOff>
    </xdr:from>
    <xdr:ext cx="523874" cy="528637"/>
    <xdr:pic>
      <xdr:nvPicPr>
        <xdr:cNvPr id="369" name="Image 368" descr="Afficher l’image source">
          <a:extLst>
            <a:ext uri="{FF2B5EF4-FFF2-40B4-BE49-F238E27FC236}">
              <a16:creationId xmlns:a16="http://schemas.microsoft.com/office/drawing/2014/main" xmlns="" id="{550C716C-C419-4A38-8F2C-C4C4E865317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8366760" y="48341280"/>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0</xdr:colOff>
      <xdr:row>85</xdr:row>
      <xdr:rowOff>0</xdr:rowOff>
    </xdr:from>
    <xdr:to>
      <xdr:col>1</xdr:col>
      <xdr:colOff>714010</xdr:colOff>
      <xdr:row>85</xdr:row>
      <xdr:rowOff>475141</xdr:rowOff>
    </xdr:to>
    <xdr:pic>
      <xdr:nvPicPr>
        <xdr:cNvPr id="370" name="Image 369">
          <a:extLst>
            <a:ext uri="{FF2B5EF4-FFF2-40B4-BE49-F238E27FC236}">
              <a16:creationId xmlns:a16="http://schemas.microsoft.com/office/drawing/2014/main" xmlns="" id="{7F71611E-7ADD-4A55-9BA6-65B99BA861C4}"/>
            </a:ext>
          </a:extLst>
        </xdr:cNvPr>
        <xdr:cNvPicPr>
          <a:picLocks noChangeAspect="1"/>
        </xdr:cNvPicPr>
      </xdr:nvPicPr>
      <xdr:blipFill>
        <a:blip xmlns:r="http://schemas.openxmlformats.org/officeDocument/2006/relationships" r:embed="rId18" cstate="print"/>
        <a:stretch>
          <a:fillRect/>
        </a:stretch>
      </xdr:blipFill>
      <xdr:spPr>
        <a:xfrm>
          <a:off x="792480" y="55923180"/>
          <a:ext cx="714010" cy="475141"/>
        </a:xfrm>
        <a:prstGeom prst="rect">
          <a:avLst/>
        </a:prstGeom>
      </xdr:spPr>
    </xdr:pic>
    <xdr:clientData/>
  </xdr:twoCellAnchor>
  <xdr:twoCellAnchor editAs="oneCell">
    <xdr:from>
      <xdr:col>3</xdr:col>
      <xdr:colOff>0</xdr:colOff>
      <xdr:row>85</xdr:row>
      <xdr:rowOff>0</xdr:rowOff>
    </xdr:from>
    <xdr:to>
      <xdr:col>3</xdr:col>
      <xdr:colOff>714010</xdr:colOff>
      <xdr:row>85</xdr:row>
      <xdr:rowOff>475141</xdr:rowOff>
    </xdr:to>
    <xdr:pic>
      <xdr:nvPicPr>
        <xdr:cNvPr id="371" name="Image 370">
          <a:extLst>
            <a:ext uri="{FF2B5EF4-FFF2-40B4-BE49-F238E27FC236}">
              <a16:creationId xmlns:a16="http://schemas.microsoft.com/office/drawing/2014/main" xmlns="" id="{DE79B184-F55A-49E7-8402-829A451A91F6}"/>
            </a:ext>
          </a:extLst>
        </xdr:cNvPr>
        <xdr:cNvPicPr>
          <a:picLocks noChangeAspect="1"/>
        </xdr:cNvPicPr>
      </xdr:nvPicPr>
      <xdr:blipFill>
        <a:blip xmlns:r="http://schemas.openxmlformats.org/officeDocument/2006/relationships" r:embed="rId18" cstate="print"/>
        <a:stretch>
          <a:fillRect/>
        </a:stretch>
      </xdr:blipFill>
      <xdr:spPr>
        <a:xfrm>
          <a:off x="4579620" y="55923180"/>
          <a:ext cx="714010" cy="475141"/>
        </a:xfrm>
        <a:prstGeom prst="rect">
          <a:avLst/>
        </a:prstGeom>
      </xdr:spPr>
    </xdr:pic>
    <xdr:clientData/>
  </xdr:twoCellAnchor>
  <xdr:twoCellAnchor editAs="oneCell">
    <xdr:from>
      <xdr:col>3</xdr:col>
      <xdr:colOff>76200</xdr:colOff>
      <xdr:row>88</xdr:row>
      <xdr:rowOff>914400</xdr:rowOff>
    </xdr:from>
    <xdr:to>
      <xdr:col>3</xdr:col>
      <xdr:colOff>790210</xdr:colOff>
      <xdr:row>89</xdr:row>
      <xdr:rowOff>132241</xdr:rowOff>
    </xdr:to>
    <xdr:pic>
      <xdr:nvPicPr>
        <xdr:cNvPr id="372" name="Image 371">
          <a:extLst>
            <a:ext uri="{FF2B5EF4-FFF2-40B4-BE49-F238E27FC236}">
              <a16:creationId xmlns:a16="http://schemas.microsoft.com/office/drawing/2014/main" xmlns="" id="{FFC2FB88-D8CF-4522-AB78-A9E43313C7D8}"/>
            </a:ext>
          </a:extLst>
        </xdr:cNvPr>
        <xdr:cNvPicPr>
          <a:picLocks noChangeAspect="1"/>
        </xdr:cNvPicPr>
      </xdr:nvPicPr>
      <xdr:blipFill>
        <a:blip xmlns:r="http://schemas.openxmlformats.org/officeDocument/2006/relationships" r:embed="rId25" cstate="print"/>
        <a:stretch>
          <a:fillRect/>
        </a:stretch>
      </xdr:blipFill>
      <xdr:spPr>
        <a:xfrm>
          <a:off x="4655820" y="58780680"/>
          <a:ext cx="714010" cy="482761"/>
        </a:xfrm>
        <a:prstGeom prst="rect">
          <a:avLst/>
        </a:prstGeom>
      </xdr:spPr>
    </xdr:pic>
    <xdr:clientData/>
  </xdr:twoCellAnchor>
  <xdr:oneCellAnchor>
    <xdr:from>
      <xdr:col>1</xdr:col>
      <xdr:colOff>0</xdr:colOff>
      <xdr:row>91</xdr:row>
      <xdr:rowOff>0</xdr:rowOff>
    </xdr:from>
    <xdr:ext cx="400050" cy="312539"/>
    <xdr:pic>
      <xdr:nvPicPr>
        <xdr:cNvPr id="373" name="BIOE" descr="Logo AB Européen">
          <a:extLst>
            <a:ext uri="{FF2B5EF4-FFF2-40B4-BE49-F238E27FC236}">
              <a16:creationId xmlns:a16="http://schemas.microsoft.com/office/drawing/2014/main" xmlns="" id="{A761D3A0-6680-4430-B0F9-22E46EAFAE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96</xdr:row>
      <xdr:rowOff>0</xdr:rowOff>
    </xdr:from>
    <xdr:ext cx="400050" cy="312539"/>
    <xdr:pic>
      <xdr:nvPicPr>
        <xdr:cNvPr id="374" name="BIOE" descr="Logo AB Européen">
          <a:extLst>
            <a:ext uri="{FF2B5EF4-FFF2-40B4-BE49-F238E27FC236}">
              <a16:creationId xmlns:a16="http://schemas.microsoft.com/office/drawing/2014/main" xmlns="" id="{18E823AA-5B59-4424-880C-5BE921122FD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62819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88</xdr:row>
      <xdr:rowOff>0</xdr:rowOff>
    </xdr:from>
    <xdr:ext cx="400050" cy="312539"/>
    <xdr:pic>
      <xdr:nvPicPr>
        <xdr:cNvPr id="375" name="BIOE" descr="Logo AB Européen">
          <a:extLst>
            <a:ext uri="{FF2B5EF4-FFF2-40B4-BE49-F238E27FC236}">
              <a16:creationId xmlns:a16="http://schemas.microsoft.com/office/drawing/2014/main" xmlns="" id="{D56AED30-15ED-4DAD-AD12-F6430EE8DAF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91</xdr:row>
      <xdr:rowOff>0</xdr:rowOff>
    </xdr:from>
    <xdr:ext cx="400050" cy="312539"/>
    <xdr:pic>
      <xdr:nvPicPr>
        <xdr:cNvPr id="376" name="BIOE" descr="Logo AB Européen">
          <a:extLst>
            <a:ext uri="{FF2B5EF4-FFF2-40B4-BE49-F238E27FC236}">
              <a16:creationId xmlns:a16="http://schemas.microsoft.com/office/drawing/2014/main" xmlns="" id="{6CF20F5B-2EF1-496F-AF1B-D581124FFB8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714010</xdr:colOff>
      <xdr:row>91</xdr:row>
      <xdr:rowOff>475141</xdr:rowOff>
    </xdr:to>
    <xdr:pic>
      <xdr:nvPicPr>
        <xdr:cNvPr id="378" name="Image 377">
          <a:extLst>
            <a:ext uri="{FF2B5EF4-FFF2-40B4-BE49-F238E27FC236}">
              <a16:creationId xmlns:a16="http://schemas.microsoft.com/office/drawing/2014/main" xmlns="" id="{C0827B8E-ECDC-4705-9B0E-679CBD003309}"/>
            </a:ext>
          </a:extLst>
        </xdr:cNvPr>
        <xdr:cNvPicPr>
          <a:picLocks noChangeAspect="1"/>
        </xdr:cNvPicPr>
      </xdr:nvPicPr>
      <xdr:blipFill>
        <a:blip xmlns:r="http://schemas.openxmlformats.org/officeDocument/2006/relationships" r:embed="rId18" cstate="print"/>
        <a:stretch>
          <a:fillRect/>
        </a:stretch>
      </xdr:blipFill>
      <xdr:spPr>
        <a:xfrm>
          <a:off x="8366760" y="59687460"/>
          <a:ext cx="714010" cy="475141"/>
        </a:xfrm>
        <a:prstGeom prst="rect">
          <a:avLst/>
        </a:prstGeom>
      </xdr:spPr>
    </xdr:pic>
    <xdr:clientData/>
  </xdr:twoCellAnchor>
  <xdr:twoCellAnchor editAs="oneCell">
    <xdr:from>
      <xdr:col>7</xdr:col>
      <xdr:colOff>0</xdr:colOff>
      <xdr:row>111</xdr:row>
      <xdr:rowOff>0</xdr:rowOff>
    </xdr:from>
    <xdr:to>
      <xdr:col>7</xdr:col>
      <xdr:colOff>714010</xdr:colOff>
      <xdr:row>111</xdr:row>
      <xdr:rowOff>475141</xdr:rowOff>
    </xdr:to>
    <xdr:pic>
      <xdr:nvPicPr>
        <xdr:cNvPr id="379" name="Image 378">
          <a:extLst>
            <a:ext uri="{FF2B5EF4-FFF2-40B4-BE49-F238E27FC236}">
              <a16:creationId xmlns:a16="http://schemas.microsoft.com/office/drawing/2014/main" xmlns="" id="{E5D96502-6613-4ADB-9F3D-7244DBFC2770}"/>
            </a:ext>
          </a:extLst>
        </xdr:cNvPr>
        <xdr:cNvPicPr>
          <a:picLocks noChangeAspect="1"/>
        </xdr:cNvPicPr>
      </xdr:nvPicPr>
      <xdr:blipFill>
        <a:blip xmlns:r="http://schemas.openxmlformats.org/officeDocument/2006/relationships" r:embed="rId18" cstate="print"/>
        <a:stretch>
          <a:fillRect/>
        </a:stretch>
      </xdr:blipFill>
      <xdr:spPr>
        <a:xfrm>
          <a:off x="12153900" y="73273920"/>
          <a:ext cx="714010" cy="475141"/>
        </a:xfrm>
        <a:prstGeom prst="rect">
          <a:avLst/>
        </a:prstGeom>
      </xdr:spPr>
    </xdr:pic>
    <xdr:clientData/>
  </xdr:twoCellAnchor>
  <xdr:twoCellAnchor editAs="oneCell">
    <xdr:from>
      <xdr:col>9</xdr:col>
      <xdr:colOff>0</xdr:colOff>
      <xdr:row>105</xdr:row>
      <xdr:rowOff>0</xdr:rowOff>
    </xdr:from>
    <xdr:to>
      <xdr:col>9</xdr:col>
      <xdr:colOff>714010</xdr:colOff>
      <xdr:row>105</xdr:row>
      <xdr:rowOff>475141</xdr:rowOff>
    </xdr:to>
    <xdr:pic>
      <xdr:nvPicPr>
        <xdr:cNvPr id="380" name="Image 379">
          <a:extLst>
            <a:ext uri="{FF2B5EF4-FFF2-40B4-BE49-F238E27FC236}">
              <a16:creationId xmlns:a16="http://schemas.microsoft.com/office/drawing/2014/main" xmlns="" id="{11113245-3684-42EB-9927-7FE40B6878BB}"/>
            </a:ext>
          </a:extLst>
        </xdr:cNvPr>
        <xdr:cNvPicPr>
          <a:picLocks noChangeAspect="1"/>
        </xdr:cNvPicPr>
      </xdr:nvPicPr>
      <xdr:blipFill>
        <a:blip xmlns:r="http://schemas.openxmlformats.org/officeDocument/2006/relationships" r:embed="rId18" cstate="print"/>
        <a:stretch>
          <a:fillRect/>
        </a:stretch>
      </xdr:blipFill>
      <xdr:spPr>
        <a:xfrm>
          <a:off x="15941040" y="69509640"/>
          <a:ext cx="714010" cy="475141"/>
        </a:xfrm>
        <a:prstGeom prst="rect">
          <a:avLst/>
        </a:prstGeom>
      </xdr:spPr>
    </xdr:pic>
    <xdr:clientData/>
  </xdr:twoCellAnchor>
  <xdr:oneCellAnchor>
    <xdr:from>
      <xdr:col>5</xdr:col>
      <xdr:colOff>0</xdr:colOff>
      <xdr:row>105</xdr:row>
      <xdr:rowOff>0</xdr:rowOff>
    </xdr:from>
    <xdr:ext cx="400050" cy="312539"/>
    <xdr:pic>
      <xdr:nvPicPr>
        <xdr:cNvPr id="381" name="BIOE" descr="Logo AB Européen">
          <a:extLst>
            <a:ext uri="{FF2B5EF4-FFF2-40B4-BE49-F238E27FC236}">
              <a16:creationId xmlns:a16="http://schemas.microsoft.com/office/drawing/2014/main" xmlns="" id="{0B55BC7A-BA7C-47FB-AA97-CFC9227F2EF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114</xdr:row>
      <xdr:rowOff>0</xdr:rowOff>
    </xdr:from>
    <xdr:ext cx="400050" cy="312539"/>
    <xdr:pic>
      <xdr:nvPicPr>
        <xdr:cNvPr id="382" name="BIOE" descr="Logo AB Européen">
          <a:extLst>
            <a:ext uri="{FF2B5EF4-FFF2-40B4-BE49-F238E27FC236}">
              <a16:creationId xmlns:a16="http://schemas.microsoft.com/office/drawing/2014/main" xmlns="" id="{03E78F55-87DA-40BC-8672-EA642624705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752170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116</xdr:row>
      <xdr:rowOff>0</xdr:rowOff>
    </xdr:from>
    <xdr:ext cx="400050" cy="312539"/>
    <xdr:pic>
      <xdr:nvPicPr>
        <xdr:cNvPr id="383" name="BIOE" descr="Logo AB Européen">
          <a:extLst>
            <a:ext uri="{FF2B5EF4-FFF2-40B4-BE49-F238E27FC236}">
              <a16:creationId xmlns:a16="http://schemas.microsoft.com/office/drawing/2014/main" xmlns="" id="{9C61DE1A-E14A-4368-B8C5-905F5A1B7A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116</xdr:row>
      <xdr:rowOff>0</xdr:rowOff>
    </xdr:from>
    <xdr:ext cx="400050" cy="312539"/>
    <xdr:pic>
      <xdr:nvPicPr>
        <xdr:cNvPr id="384" name="BIOE" descr="Logo AB Européen">
          <a:extLst>
            <a:ext uri="{FF2B5EF4-FFF2-40B4-BE49-F238E27FC236}">
              <a16:creationId xmlns:a16="http://schemas.microsoft.com/office/drawing/2014/main" xmlns="" id="{A060F9B4-2085-4F81-8952-DD273E56A6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14</xdr:row>
      <xdr:rowOff>0</xdr:rowOff>
    </xdr:from>
    <xdr:ext cx="400050" cy="312539"/>
    <xdr:pic>
      <xdr:nvPicPr>
        <xdr:cNvPr id="385" name="BIOE" descr="Logo AB Européen">
          <a:extLst>
            <a:ext uri="{FF2B5EF4-FFF2-40B4-BE49-F238E27FC236}">
              <a16:creationId xmlns:a16="http://schemas.microsoft.com/office/drawing/2014/main" xmlns="" id="{1811084A-BD54-4D04-8183-73E75B17C0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8061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96</xdr:row>
      <xdr:rowOff>19050</xdr:rowOff>
    </xdr:from>
    <xdr:ext cx="400050" cy="312539"/>
    <xdr:pic>
      <xdr:nvPicPr>
        <xdr:cNvPr id="386" name="BIOE" descr="Logo AB Européen">
          <a:extLst>
            <a:ext uri="{FF2B5EF4-FFF2-40B4-BE49-F238E27FC236}">
              <a16:creationId xmlns:a16="http://schemas.microsoft.com/office/drawing/2014/main" xmlns="" id="{D1214122-4E3D-4738-841D-A1CC2B094FA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6283833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71</xdr:row>
      <xdr:rowOff>0</xdr:rowOff>
    </xdr:from>
    <xdr:to>
      <xdr:col>3</xdr:col>
      <xdr:colOff>714010</xdr:colOff>
      <xdr:row>71</xdr:row>
      <xdr:rowOff>475141</xdr:rowOff>
    </xdr:to>
    <xdr:pic>
      <xdr:nvPicPr>
        <xdr:cNvPr id="387" name="Image 386">
          <a:extLst>
            <a:ext uri="{FF2B5EF4-FFF2-40B4-BE49-F238E27FC236}">
              <a16:creationId xmlns:a16="http://schemas.microsoft.com/office/drawing/2014/main" xmlns="" id="{A45B7AA0-931D-48BE-B2CD-4727372FF2FE}"/>
            </a:ext>
          </a:extLst>
        </xdr:cNvPr>
        <xdr:cNvPicPr>
          <a:picLocks noChangeAspect="1"/>
        </xdr:cNvPicPr>
      </xdr:nvPicPr>
      <xdr:blipFill>
        <a:blip xmlns:r="http://schemas.openxmlformats.org/officeDocument/2006/relationships" r:embed="rId18" cstate="print"/>
        <a:stretch>
          <a:fillRect/>
        </a:stretch>
      </xdr:blipFill>
      <xdr:spPr>
        <a:xfrm>
          <a:off x="4579620" y="46398180"/>
          <a:ext cx="714010" cy="475141"/>
        </a:xfrm>
        <a:prstGeom prst="rect">
          <a:avLst/>
        </a:prstGeom>
      </xdr:spPr>
    </xdr:pic>
    <xdr:clientData/>
  </xdr:twoCellAnchor>
  <xdr:oneCellAnchor>
    <xdr:from>
      <xdr:col>7</xdr:col>
      <xdr:colOff>0</xdr:colOff>
      <xdr:row>68</xdr:row>
      <xdr:rowOff>0</xdr:rowOff>
    </xdr:from>
    <xdr:ext cx="400050" cy="312539"/>
    <xdr:pic>
      <xdr:nvPicPr>
        <xdr:cNvPr id="388" name="BIOE" descr="Logo AB Européen">
          <a:extLst>
            <a:ext uri="{FF2B5EF4-FFF2-40B4-BE49-F238E27FC236}">
              <a16:creationId xmlns:a16="http://schemas.microsoft.com/office/drawing/2014/main" xmlns="" id="{0A85F732-0FB0-4284-90E0-E296F8B34D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76</xdr:row>
      <xdr:rowOff>0</xdr:rowOff>
    </xdr:from>
    <xdr:ext cx="400050" cy="312539"/>
    <xdr:pic>
      <xdr:nvPicPr>
        <xdr:cNvPr id="389" name="BIOE" descr="Logo AB Européen">
          <a:extLst>
            <a:ext uri="{FF2B5EF4-FFF2-40B4-BE49-F238E27FC236}">
              <a16:creationId xmlns:a16="http://schemas.microsoft.com/office/drawing/2014/main" xmlns="" id="{EA6D3BD8-B46E-4030-8C6F-CDFEE7ACCD5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36</xdr:row>
      <xdr:rowOff>0</xdr:rowOff>
    </xdr:from>
    <xdr:ext cx="400050" cy="312539"/>
    <xdr:pic>
      <xdr:nvPicPr>
        <xdr:cNvPr id="390" name="BIOE" descr="Logo AB Européen">
          <a:extLst>
            <a:ext uri="{FF2B5EF4-FFF2-40B4-BE49-F238E27FC236}">
              <a16:creationId xmlns:a16="http://schemas.microsoft.com/office/drawing/2014/main" xmlns="" id="{A34874BE-5D4E-4AAD-B3FC-A90F3108A9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56</xdr:row>
      <xdr:rowOff>19050</xdr:rowOff>
    </xdr:from>
    <xdr:ext cx="400050" cy="312539"/>
    <xdr:pic>
      <xdr:nvPicPr>
        <xdr:cNvPr id="391" name="BIOE" descr="Logo AB Européen">
          <a:extLst>
            <a:ext uri="{FF2B5EF4-FFF2-40B4-BE49-F238E27FC236}">
              <a16:creationId xmlns:a16="http://schemas.microsoft.com/office/drawing/2014/main" xmlns="" id="{599253EF-6426-4D78-982A-665CB257ED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618357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105</xdr:row>
      <xdr:rowOff>0</xdr:rowOff>
    </xdr:from>
    <xdr:ext cx="400050" cy="312539"/>
    <xdr:pic>
      <xdr:nvPicPr>
        <xdr:cNvPr id="392" name="BIOE" descr="Logo AB Européen">
          <a:extLst>
            <a:ext uri="{FF2B5EF4-FFF2-40B4-BE49-F238E27FC236}">
              <a16:creationId xmlns:a16="http://schemas.microsoft.com/office/drawing/2014/main" xmlns="" id="{F5FE7E0C-D65E-4EEC-99B7-03BD6A5773A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48</xdr:row>
      <xdr:rowOff>0</xdr:rowOff>
    </xdr:from>
    <xdr:ext cx="400050" cy="312539"/>
    <xdr:pic>
      <xdr:nvPicPr>
        <xdr:cNvPr id="393" name="BIOE" descr="Logo AB Européen">
          <a:extLst>
            <a:ext uri="{FF2B5EF4-FFF2-40B4-BE49-F238E27FC236}">
              <a16:creationId xmlns:a16="http://schemas.microsoft.com/office/drawing/2014/main" xmlns="" id="{CFCC3059-EE18-4DDA-8A65-892F004F48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31211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88</xdr:row>
      <xdr:rowOff>0</xdr:rowOff>
    </xdr:from>
    <xdr:ext cx="400050" cy="312539"/>
    <xdr:pic>
      <xdr:nvPicPr>
        <xdr:cNvPr id="394" name="BIOE" descr="Logo AB Européen">
          <a:extLst>
            <a:ext uri="{FF2B5EF4-FFF2-40B4-BE49-F238E27FC236}">
              <a16:creationId xmlns:a16="http://schemas.microsoft.com/office/drawing/2014/main" xmlns="" id="{6C77E56B-CA00-4B27-B73E-9DC0900F674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0</xdr:colOff>
      <xdr:row>105</xdr:row>
      <xdr:rowOff>0</xdr:rowOff>
    </xdr:from>
    <xdr:to>
      <xdr:col>1</xdr:col>
      <xdr:colOff>646824</xdr:colOff>
      <xdr:row>105</xdr:row>
      <xdr:rowOff>694450</xdr:rowOff>
    </xdr:to>
    <xdr:pic>
      <xdr:nvPicPr>
        <xdr:cNvPr id="395" name="Image 394">
          <a:extLst>
            <a:ext uri="{FF2B5EF4-FFF2-40B4-BE49-F238E27FC236}">
              <a16:creationId xmlns:a16="http://schemas.microsoft.com/office/drawing/2014/main" xmlns="" id="{9E5BB6E1-EEF2-4702-9D22-015918F318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396" name="Image 395">
          <a:extLst>
            <a:ext uri="{FF2B5EF4-FFF2-40B4-BE49-F238E27FC236}">
              <a16:creationId xmlns:a16="http://schemas.microsoft.com/office/drawing/2014/main" xmlns="" id="{2E833049-D39C-472E-A237-E97D2DF76E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397" name="Image 396">
          <a:extLst>
            <a:ext uri="{FF2B5EF4-FFF2-40B4-BE49-F238E27FC236}">
              <a16:creationId xmlns:a16="http://schemas.microsoft.com/office/drawing/2014/main" xmlns="" id="{8124D83C-FCC2-440E-B33B-34BFDFB006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9</xdr:col>
      <xdr:colOff>933450</xdr:colOff>
      <xdr:row>104</xdr:row>
      <xdr:rowOff>342900</xdr:rowOff>
    </xdr:from>
    <xdr:to>
      <xdr:col>9</xdr:col>
      <xdr:colOff>1580274</xdr:colOff>
      <xdr:row>105</xdr:row>
      <xdr:rowOff>675400</xdr:rowOff>
    </xdr:to>
    <xdr:pic>
      <xdr:nvPicPr>
        <xdr:cNvPr id="398" name="Image 397">
          <a:extLst>
            <a:ext uri="{FF2B5EF4-FFF2-40B4-BE49-F238E27FC236}">
              <a16:creationId xmlns:a16="http://schemas.microsoft.com/office/drawing/2014/main" xmlns="" id="{9B9BB531-78A2-4610-B293-9B6512021E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821150" y="6926580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399" name="Image 398">
          <a:extLst>
            <a:ext uri="{FF2B5EF4-FFF2-40B4-BE49-F238E27FC236}">
              <a16:creationId xmlns:a16="http://schemas.microsoft.com/office/drawing/2014/main" xmlns="" id="{0B5BA678-E06B-4A28-A1AB-66477D61AB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7120890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400" name="Image 399">
          <a:extLst>
            <a:ext uri="{FF2B5EF4-FFF2-40B4-BE49-F238E27FC236}">
              <a16:creationId xmlns:a16="http://schemas.microsoft.com/office/drawing/2014/main" xmlns="" id="{9D12D834-4509-4373-B47C-B44A40DE2A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401" name="Image 400">
          <a:extLst>
            <a:ext uri="{FF2B5EF4-FFF2-40B4-BE49-F238E27FC236}">
              <a16:creationId xmlns:a16="http://schemas.microsoft.com/office/drawing/2014/main" xmlns="" id="{1356521E-7F0B-4337-BC22-88EBF2089C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twoCellAnchor editAs="oneCell">
    <xdr:from>
      <xdr:col>7</xdr:col>
      <xdr:colOff>1409700</xdr:colOff>
      <xdr:row>110</xdr:row>
      <xdr:rowOff>114300</xdr:rowOff>
    </xdr:from>
    <xdr:to>
      <xdr:col>7</xdr:col>
      <xdr:colOff>2056524</xdr:colOff>
      <xdr:row>111</xdr:row>
      <xdr:rowOff>637300</xdr:rowOff>
    </xdr:to>
    <xdr:pic>
      <xdr:nvPicPr>
        <xdr:cNvPr id="402" name="Image 401">
          <a:extLst>
            <a:ext uri="{FF2B5EF4-FFF2-40B4-BE49-F238E27FC236}">
              <a16:creationId xmlns:a16="http://schemas.microsoft.com/office/drawing/2014/main" xmlns="" id="{C538E241-8778-4B90-A163-853B668B16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3525500" y="7296150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403" name="Image 402">
          <a:extLst>
            <a:ext uri="{FF2B5EF4-FFF2-40B4-BE49-F238E27FC236}">
              <a16:creationId xmlns:a16="http://schemas.microsoft.com/office/drawing/2014/main" xmlns="" id="{440DD790-E88B-4F03-9E9B-39C2D9AD72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301865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404" name="Image 403">
          <a:extLst>
            <a:ext uri="{FF2B5EF4-FFF2-40B4-BE49-F238E27FC236}">
              <a16:creationId xmlns:a16="http://schemas.microsoft.com/office/drawing/2014/main" xmlns="" id="{A6A7931A-B904-4166-9187-D93C470A0D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73018650"/>
          <a:ext cx="646824" cy="694450"/>
        </a:xfrm>
        <a:prstGeom prst="rect">
          <a:avLst/>
        </a:prstGeom>
      </xdr:spPr>
    </xdr:pic>
    <xdr:clientData/>
  </xdr:twoCellAnchor>
  <xdr:twoCellAnchor editAs="oneCell">
    <xdr:from>
      <xdr:col>1</xdr:col>
      <xdr:colOff>685800</xdr:colOff>
      <xdr:row>84</xdr:row>
      <xdr:rowOff>304800</xdr:rowOff>
    </xdr:from>
    <xdr:to>
      <xdr:col>1</xdr:col>
      <xdr:colOff>1332624</xdr:colOff>
      <xdr:row>85</xdr:row>
      <xdr:rowOff>637300</xdr:rowOff>
    </xdr:to>
    <xdr:pic>
      <xdr:nvPicPr>
        <xdr:cNvPr id="405" name="Image 404">
          <a:extLst>
            <a:ext uri="{FF2B5EF4-FFF2-40B4-BE49-F238E27FC236}">
              <a16:creationId xmlns:a16="http://schemas.microsoft.com/office/drawing/2014/main" xmlns="" id="{63713B92-E5FF-4B5A-8D18-AE865A949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485900" y="5568315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406" name="Image 405">
          <a:extLst>
            <a:ext uri="{FF2B5EF4-FFF2-40B4-BE49-F238E27FC236}">
              <a16:creationId xmlns:a16="http://schemas.microsoft.com/office/drawing/2014/main" xmlns="" id="{2BF5D2AA-201E-4226-A3BC-62264E7B61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407" name="Image 406">
          <a:extLst>
            <a:ext uri="{FF2B5EF4-FFF2-40B4-BE49-F238E27FC236}">
              <a16:creationId xmlns:a16="http://schemas.microsoft.com/office/drawing/2014/main" xmlns="" id="{E26FF6E2-5B59-451D-B0EF-084EBC6866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408" name="Image 407">
          <a:extLst>
            <a:ext uri="{FF2B5EF4-FFF2-40B4-BE49-F238E27FC236}">
              <a16:creationId xmlns:a16="http://schemas.microsoft.com/office/drawing/2014/main" xmlns="" id="{D91207EE-7615-4825-BA75-D361FD9AAA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409" name="Image 408">
          <a:extLst>
            <a:ext uri="{FF2B5EF4-FFF2-40B4-BE49-F238E27FC236}">
              <a16:creationId xmlns:a16="http://schemas.microsoft.com/office/drawing/2014/main" xmlns="" id="{62874632-EA7A-41B4-9125-6311670155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576643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410" name="Image 409">
          <a:extLst>
            <a:ext uri="{FF2B5EF4-FFF2-40B4-BE49-F238E27FC236}">
              <a16:creationId xmlns:a16="http://schemas.microsoft.com/office/drawing/2014/main" xmlns="" id="{4059335F-DDFA-4878-9CFB-5A3CC82C12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7664350"/>
          <a:ext cx="646824" cy="694450"/>
        </a:xfrm>
        <a:prstGeom prst="rect">
          <a:avLst/>
        </a:prstGeom>
      </xdr:spPr>
    </xdr:pic>
    <xdr:clientData/>
  </xdr:twoCellAnchor>
  <xdr:twoCellAnchor editAs="oneCell">
    <xdr:from>
      <xdr:col>3</xdr:col>
      <xdr:colOff>1333500</xdr:colOff>
      <xdr:row>87</xdr:row>
      <xdr:rowOff>57150</xdr:rowOff>
    </xdr:from>
    <xdr:to>
      <xdr:col>3</xdr:col>
      <xdr:colOff>1980324</xdr:colOff>
      <xdr:row>88</xdr:row>
      <xdr:rowOff>580150</xdr:rowOff>
    </xdr:to>
    <xdr:pic>
      <xdr:nvPicPr>
        <xdr:cNvPr id="411" name="Image 410">
          <a:extLst>
            <a:ext uri="{FF2B5EF4-FFF2-40B4-BE49-F238E27FC236}">
              <a16:creationId xmlns:a16="http://schemas.microsoft.com/office/drawing/2014/main" xmlns="" id="{973C33F8-F523-4533-8708-8C1BB3B610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905500" y="5755005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412" name="Image 411">
          <a:extLst>
            <a:ext uri="{FF2B5EF4-FFF2-40B4-BE49-F238E27FC236}">
              <a16:creationId xmlns:a16="http://schemas.microsoft.com/office/drawing/2014/main" xmlns="" id="{710EF2E3-E5DC-469F-936D-31490B9894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59474100"/>
          <a:ext cx="646824" cy="694450"/>
        </a:xfrm>
        <a:prstGeom prst="rect">
          <a:avLst/>
        </a:prstGeom>
      </xdr:spPr>
    </xdr:pic>
    <xdr:clientData/>
  </xdr:twoCellAnchor>
  <xdr:twoCellAnchor editAs="oneCell">
    <xdr:from>
      <xdr:col>5</xdr:col>
      <xdr:colOff>781050</xdr:colOff>
      <xdr:row>90</xdr:row>
      <xdr:rowOff>133350</xdr:rowOff>
    </xdr:from>
    <xdr:to>
      <xdr:col>5</xdr:col>
      <xdr:colOff>1427874</xdr:colOff>
      <xdr:row>91</xdr:row>
      <xdr:rowOff>656350</xdr:rowOff>
    </xdr:to>
    <xdr:pic>
      <xdr:nvPicPr>
        <xdr:cNvPr id="413" name="Image 412">
          <a:extLst>
            <a:ext uri="{FF2B5EF4-FFF2-40B4-BE49-F238E27FC236}">
              <a16:creationId xmlns:a16="http://schemas.microsoft.com/office/drawing/2014/main" xmlns="" id="{411E93F5-1142-4C69-8A24-1DA833D70AE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124950" y="5943600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414" name="Image 413">
          <a:extLst>
            <a:ext uri="{FF2B5EF4-FFF2-40B4-BE49-F238E27FC236}">
              <a16:creationId xmlns:a16="http://schemas.microsoft.com/office/drawing/2014/main" xmlns="" id="{739650F9-6965-4BFB-B409-D1146E4761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5</xdr:col>
      <xdr:colOff>876300</xdr:colOff>
      <xdr:row>64</xdr:row>
      <xdr:rowOff>323850</xdr:rowOff>
    </xdr:from>
    <xdr:to>
      <xdr:col>5</xdr:col>
      <xdr:colOff>1523124</xdr:colOff>
      <xdr:row>65</xdr:row>
      <xdr:rowOff>656350</xdr:rowOff>
    </xdr:to>
    <xdr:pic>
      <xdr:nvPicPr>
        <xdr:cNvPr id="415" name="Image 414">
          <a:extLst>
            <a:ext uri="{FF2B5EF4-FFF2-40B4-BE49-F238E27FC236}">
              <a16:creationId xmlns:a16="http://schemas.microsoft.com/office/drawing/2014/main" xmlns="" id="{F752A710-C34E-4008-9F45-869911EA61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220200" y="424624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416" name="Image 415">
          <a:extLst>
            <a:ext uri="{FF2B5EF4-FFF2-40B4-BE49-F238E27FC236}">
              <a16:creationId xmlns:a16="http://schemas.microsoft.com/office/drawing/2014/main" xmlns="" id="{4263C324-CB79-4F81-8CC9-3B509864B5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2500550"/>
          <a:ext cx="646824" cy="694450"/>
        </a:xfrm>
        <a:prstGeom prst="rect">
          <a:avLst/>
        </a:prstGeom>
      </xdr:spPr>
    </xdr:pic>
    <xdr:clientData/>
  </xdr:twoCellAnchor>
  <xdr:twoCellAnchor editAs="oneCell">
    <xdr:from>
      <xdr:col>9</xdr:col>
      <xdr:colOff>742950</xdr:colOff>
      <xdr:row>64</xdr:row>
      <xdr:rowOff>209550</xdr:rowOff>
    </xdr:from>
    <xdr:to>
      <xdr:col>9</xdr:col>
      <xdr:colOff>1389774</xdr:colOff>
      <xdr:row>65</xdr:row>
      <xdr:rowOff>542050</xdr:rowOff>
    </xdr:to>
    <xdr:pic>
      <xdr:nvPicPr>
        <xdr:cNvPr id="417" name="Image 416">
          <a:extLst>
            <a:ext uri="{FF2B5EF4-FFF2-40B4-BE49-F238E27FC236}">
              <a16:creationId xmlns:a16="http://schemas.microsoft.com/office/drawing/2014/main" xmlns="" id="{19AFCCAD-0576-442A-A378-E65CE01627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630650" y="4234815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418" name="Image 417">
          <a:extLst>
            <a:ext uri="{FF2B5EF4-FFF2-40B4-BE49-F238E27FC236}">
              <a16:creationId xmlns:a16="http://schemas.microsoft.com/office/drawing/2014/main" xmlns="" id="{F7026044-7C8E-471C-98AB-4F74F19986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419" name="Image 418">
          <a:extLst>
            <a:ext uri="{FF2B5EF4-FFF2-40B4-BE49-F238E27FC236}">
              <a16:creationId xmlns:a16="http://schemas.microsoft.com/office/drawing/2014/main" xmlns="" id="{B7286C07-7F15-468A-B979-8BE51F4DA5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420" name="Image 419">
          <a:extLst>
            <a:ext uri="{FF2B5EF4-FFF2-40B4-BE49-F238E27FC236}">
              <a16:creationId xmlns:a16="http://schemas.microsoft.com/office/drawing/2014/main" xmlns="" id="{F2AAC237-F402-47E4-B68E-2AA9896640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422" name="Image 421">
          <a:extLst>
            <a:ext uri="{FF2B5EF4-FFF2-40B4-BE49-F238E27FC236}">
              <a16:creationId xmlns:a16="http://schemas.microsoft.com/office/drawing/2014/main" xmlns="" id="{7C411878-D238-4AB8-AEC5-9E7FCEA640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423" name="Image 422">
          <a:extLst>
            <a:ext uri="{FF2B5EF4-FFF2-40B4-BE49-F238E27FC236}">
              <a16:creationId xmlns:a16="http://schemas.microsoft.com/office/drawing/2014/main" xmlns="" id="{B65AD3C0-23C0-4487-A770-CC24F04E5C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424" name="Image 423">
          <a:extLst>
            <a:ext uri="{FF2B5EF4-FFF2-40B4-BE49-F238E27FC236}">
              <a16:creationId xmlns:a16="http://schemas.microsoft.com/office/drawing/2014/main" xmlns="" id="{74025411-24F4-4CBC-94C3-446A9E65EF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425" name="Image 424">
          <a:extLst>
            <a:ext uri="{FF2B5EF4-FFF2-40B4-BE49-F238E27FC236}">
              <a16:creationId xmlns:a16="http://schemas.microsoft.com/office/drawing/2014/main" xmlns="" id="{4CB18F0F-BEE7-464F-8966-F053F58EFC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31108650"/>
          <a:ext cx="646824" cy="694450"/>
        </a:xfrm>
        <a:prstGeom prst="rect">
          <a:avLst/>
        </a:prstGeom>
      </xdr:spPr>
    </xdr:pic>
    <xdr:clientData/>
  </xdr:twoCellAnchor>
  <xdr:twoCellAnchor editAs="oneCell">
    <xdr:from>
      <xdr:col>4</xdr:col>
      <xdr:colOff>95250</xdr:colOff>
      <xdr:row>46</xdr:row>
      <xdr:rowOff>400050</xdr:rowOff>
    </xdr:from>
    <xdr:to>
      <xdr:col>5</xdr:col>
      <xdr:colOff>551574</xdr:colOff>
      <xdr:row>48</xdr:row>
      <xdr:rowOff>427750</xdr:rowOff>
    </xdr:to>
    <xdr:pic>
      <xdr:nvPicPr>
        <xdr:cNvPr id="426" name="Image 425">
          <a:extLst>
            <a:ext uri="{FF2B5EF4-FFF2-40B4-BE49-F238E27FC236}">
              <a16:creationId xmlns:a16="http://schemas.microsoft.com/office/drawing/2014/main" xmlns="" id="{E9B015A0-E337-4B9A-925B-27FB84F013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248650" y="3084195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427" name="Image 426">
          <a:extLst>
            <a:ext uri="{FF2B5EF4-FFF2-40B4-BE49-F238E27FC236}">
              <a16:creationId xmlns:a16="http://schemas.microsoft.com/office/drawing/2014/main" xmlns="" id="{E4FE613D-E498-44A0-AAFA-827FDBD3B0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428" name="Image 427">
          <a:extLst>
            <a:ext uri="{FF2B5EF4-FFF2-40B4-BE49-F238E27FC236}">
              <a16:creationId xmlns:a16="http://schemas.microsoft.com/office/drawing/2014/main" xmlns="" id="{DDACC195-996B-4DB7-9E01-A14A1AB873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291840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429" name="Image 428">
          <a:extLst>
            <a:ext uri="{FF2B5EF4-FFF2-40B4-BE49-F238E27FC236}">
              <a16:creationId xmlns:a16="http://schemas.microsoft.com/office/drawing/2014/main" xmlns="" id="{9A5FAEE6-69B4-4D0B-8341-3E1C483189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430" name="Image 429">
          <a:extLst>
            <a:ext uri="{FF2B5EF4-FFF2-40B4-BE49-F238E27FC236}">
              <a16:creationId xmlns:a16="http://schemas.microsoft.com/office/drawing/2014/main" xmlns="" id="{E94BB2AA-DA20-4860-B9BE-10AD3A894D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431" name="Image 430">
          <a:extLst>
            <a:ext uri="{FF2B5EF4-FFF2-40B4-BE49-F238E27FC236}">
              <a16:creationId xmlns:a16="http://schemas.microsoft.com/office/drawing/2014/main" xmlns="" id="{34BBE345-B958-4BE5-95D0-26E9659431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432" name="Image 431">
          <a:extLst>
            <a:ext uri="{FF2B5EF4-FFF2-40B4-BE49-F238E27FC236}">
              <a16:creationId xmlns:a16="http://schemas.microsoft.com/office/drawing/2014/main" xmlns="" id="{849C696C-21D2-4ADA-BA3E-80A373F1EC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433" name="Image 432">
          <a:extLst>
            <a:ext uri="{FF2B5EF4-FFF2-40B4-BE49-F238E27FC236}">
              <a16:creationId xmlns:a16="http://schemas.microsoft.com/office/drawing/2014/main" xmlns="" id="{8FD3BF8E-1604-4728-9BCD-F5B3992FEE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5</xdr:col>
      <xdr:colOff>0</xdr:colOff>
      <xdr:row>27</xdr:row>
      <xdr:rowOff>57150</xdr:rowOff>
    </xdr:from>
    <xdr:to>
      <xdr:col>5</xdr:col>
      <xdr:colOff>646824</xdr:colOff>
      <xdr:row>28</xdr:row>
      <xdr:rowOff>580150</xdr:rowOff>
    </xdr:to>
    <xdr:pic>
      <xdr:nvPicPr>
        <xdr:cNvPr id="434" name="Image 433">
          <a:extLst>
            <a:ext uri="{FF2B5EF4-FFF2-40B4-BE49-F238E27FC236}">
              <a16:creationId xmlns:a16="http://schemas.microsoft.com/office/drawing/2014/main" xmlns="" id="{8E4A0ED6-2303-4F6F-A320-52D6053014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17792700"/>
          <a:ext cx="646824" cy="694450"/>
        </a:xfrm>
        <a:prstGeom prst="rect">
          <a:avLst/>
        </a:prstGeom>
      </xdr:spPr>
    </xdr:pic>
    <xdr:clientData/>
  </xdr:twoCellAnchor>
  <xdr:twoCellAnchor editAs="oneCell">
    <xdr:from>
      <xdr:col>1</xdr:col>
      <xdr:colOff>57150</xdr:colOff>
      <xdr:row>26</xdr:row>
      <xdr:rowOff>476250</xdr:rowOff>
    </xdr:from>
    <xdr:to>
      <xdr:col>1</xdr:col>
      <xdr:colOff>703974</xdr:colOff>
      <xdr:row>28</xdr:row>
      <xdr:rowOff>503950</xdr:rowOff>
    </xdr:to>
    <xdr:pic>
      <xdr:nvPicPr>
        <xdr:cNvPr id="435" name="Image 434">
          <a:extLst>
            <a:ext uri="{FF2B5EF4-FFF2-40B4-BE49-F238E27FC236}">
              <a16:creationId xmlns:a16="http://schemas.microsoft.com/office/drawing/2014/main" xmlns="" id="{98018354-3FCB-4E19-AF1D-E5FEF8852C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57250" y="1771650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436" name="Image 435">
          <a:extLst>
            <a:ext uri="{FF2B5EF4-FFF2-40B4-BE49-F238E27FC236}">
              <a16:creationId xmlns:a16="http://schemas.microsoft.com/office/drawing/2014/main" xmlns="" id="{F491079C-6D34-47E7-A26C-76C61EB9FE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9716750"/>
          <a:ext cx="646824" cy="694450"/>
        </a:xfrm>
        <a:prstGeom prst="rect">
          <a:avLst/>
        </a:prstGeom>
      </xdr:spPr>
    </xdr:pic>
    <xdr:clientData/>
  </xdr:twoCellAnchor>
  <xdr:twoCellAnchor editAs="oneCell">
    <xdr:from>
      <xdr:col>5</xdr:col>
      <xdr:colOff>704850</xdr:colOff>
      <xdr:row>30</xdr:row>
      <xdr:rowOff>0</xdr:rowOff>
    </xdr:from>
    <xdr:to>
      <xdr:col>5</xdr:col>
      <xdr:colOff>1351674</xdr:colOff>
      <xdr:row>31</xdr:row>
      <xdr:rowOff>523000</xdr:rowOff>
    </xdr:to>
    <xdr:pic>
      <xdr:nvPicPr>
        <xdr:cNvPr id="437" name="Image 436">
          <a:extLst>
            <a:ext uri="{FF2B5EF4-FFF2-40B4-BE49-F238E27FC236}">
              <a16:creationId xmlns:a16="http://schemas.microsoft.com/office/drawing/2014/main" xmlns="" id="{0D9F8698-6E12-42F7-BB25-43AB1E0826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48750" y="1954530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438" name="Image 437">
          <a:extLst>
            <a:ext uri="{FF2B5EF4-FFF2-40B4-BE49-F238E27FC236}">
              <a16:creationId xmlns:a16="http://schemas.microsoft.com/office/drawing/2014/main" xmlns="" id="{B0C912CB-E6B9-425F-9B40-77B039E709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3</xdr:col>
      <xdr:colOff>0</xdr:colOff>
      <xdr:row>5</xdr:row>
      <xdr:rowOff>0</xdr:rowOff>
    </xdr:from>
    <xdr:to>
      <xdr:col>3</xdr:col>
      <xdr:colOff>646824</xdr:colOff>
      <xdr:row>5</xdr:row>
      <xdr:rowOff>694450</xdr:rowOff>
    </xdr:to>
    <xdr:pic>
      <xdr:nvPicPr>
        <xdr:cNvPr id="439" name="Image 438">
          <a:extLst>
            <a:ext uri="{FF2B5EF4-FFF2-40B4-BE49-F238E27FC236}">
              <a16:creationId xmlns:a16="http://schemas.microsoft.com/office/drawing/2014/main" xmlns="" id="{8C7B1B13-5D72-4F47-AFC9-7D5751F84D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5</xdr:row>
      <xdr:rowOff>0</xdr:rowOff>
    </xdr:from>
    <xdr:to>
      <xdr:col>9</xdr:col>
      <xdr:colOff>646824</xdr:colOff>
      <xdr:row>5</xdr:row>
      <xdr:rowOff>694450</xdr:rowOff>
    </xdr:to>
    <xdr:pic>
      <xdr:nvPicPr>
        <xdr:cNvPr id="440" name="Image 439">
          <a:extLst>
            <a:ext uri="{FF2B5EF4-FFF2-40B4-BE49-F238E27FC236}">
              <a16:creationId xmlns:a16="http://schemas.microsoft.com/office/drawing/2014/main" xmlns="" id="{6D170D90-EF11-4605-8E2A-EF88AE8BC6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362200"/>
          <a:ext cx="646824" cy="694450"/>
        </a:xfrm>
        <a:prstGeom prst="rect">
          <a:avLst/>
        </a:prstGeom>
      </xdr:spPr>
    </xdr:pic>
    <xdr:clientData/>
  </xdr:twoCellAnchor>
  <xdr:twoCellAnchor editAs="oneCell">
    <xdr:from>
      <xdr:col>9</xdr:col>
      <xdr:colOff>0</xdr:colOff>
      <xdr:row>8</xdr:row>
      <xdr:rowOff>0</xdr:rowOff>
    </xdr:from>
    <xdr:to>
      <xdr:col>9</xdr:col>
      <xdr:colOff>646824</xdr:colOff>
      <xdr:row>8</xdr:row>
      <xdr:rowOff>694450</xdr:rowOff>
    </xdr:to>
    <xdr:pic>
      <xdr:nvPicPr>
        <xdr:cNvPr id="441" name="Image 440">
          <a:extLst>
            <a:ext uri="{FF2B5EF4-FFF2-40B4-BE49-F238E27FC236}">
              <a16:creationId xmlns:a16="http://schemas.microsoft.com/office/drawing/2014/main" xmlns="" id="{1AE3F42D-A0BA-48F5-8CC4-E6564621D58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4286250"/>
          <a:ext cx="646824" cy="694450"/>
        </a:xfrm>
        <a:prstGeom prst="rect">
          <a:avLst/>
        </a:prstGeom>
      </xdr:spPr>
    </xdr:pic>
    <xdr:clientData/>
  </xdr:twoCellAnchor>
  <xdr:twoCellAnchor editAs="oneCell">
    <xdr:from>
      <xdr:col>7</xdr:col>
      <xdr:colOff>0</xdr:colOff>
      <xdr:row>7</xdr:row>
      <xdr:rowOff>76200</xdr:rowOff>
    </xdr:from>
    <xdr:to>
      <xdr:col>7</xdr:col>
      <xdr:colOff>646824</xdr:colOff>
      <xdr:row>8</xdr:row>
      <xdr:rowOff>599200</xdr:rowOff>
    </xdr:to>
    <xdr:pic>
      <xdr:nvPicPr>
        <xdr:cNvPr id="442" name="Image 441">
          <a:extLst>
            <a:ext uri="{FF2B5EF4-FFF2-40B4-BE49-F238E27FC236}">
              <a16:creationId xmlns:a16="http://schemas.microsoft.com/office/drawing/2014/main" xmlns="" id="{483BC24F-FC3A-461E-952C-866D24BE42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191000"/>
          <a:ext cx="646824" cy="694450"/>
        </a:xfrm>
        <a:prstGeom prst="rect">
          <a:avLst/>
        </a:prstGeom>
      </xdr:spPr>
    </xdr:pic>
    <xdr:clientData/>
  </xdr:twoCellAnchor>
  <xdr:twoCellAnchor editAs="oneCell">
    <xdr:from>
      <xdr:col>5</xdr:col>
      <xdr:colOff>38100</xdr:colOff>
      <xdr:row>6</xdr:row>
      <xdr:rowOff>476250</xdr:rowOff>
    </xdr:from>
    <xdr:to>
      <xdr:col>5</xdr:col>
      <xdr:colOff>684924</xdr:colOff>
      <xdr:row>8</xdr:row>
      <xdr:rowOff>503950</xdr:rowOff>
    </xdr:to>
    <xdr:pic>
      <xdr:nvPicPr>
        <xdr:cNvPr id="443" name="Image 442">
          <a:extLst>
            <a:ext uri="{FF2B5EF4-FFF2-40B4-BE49-F238E27FC236}">
              <a16:creationId xmlns:a16="http://schemas.microsoft.com/office/drawing/2014/main" xmlns="" id="{11EDE43A-3ADF-4E32-BF83-9B5B759E7F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82000" y="409575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444" name="Image 443">
          <a:extLst>
            <a:ext uri="{FF2B5EF4-FFF2-40B4-BE49-F238E27FC236}">
              <a16:creationId xmlns:a16="http://schemas.microsoft.com/office/drawing/2014/main" xmlns="" id="{F11F3C7B-6907-4775-8934-26BFA1B15D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445" name="Image 444">
          <a:extLst>
            <a:ext uri="{FF2B5EF4-FFF2-40B4-BE49-F238E27FC236}">
              <a16:creationId xmlns:a16="http://schemas.microsoft.com/office/drawing/2014/main" xmlns="" id="{BD101D50-E1CD-4956-877F-311E80A820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3</xdr:col>
      <xdr:colOff>361950</xdr:colOff>
      <xdr:row>10</xdr:row>
      <xdr:rowOff>114300</xdr:rowOff>
    </xdr:from>
    <xdr:to>
      <xdr:col>3</xdr:col>
      <xdr:colOff>1008774</xdr:colOff>
      <xdr:row>11</xdr:row>
      <xdr:rowOff>637300</xdr:rowOff>
    </xdr:to>
    <xdr:pic>
      <xdr:nvPicPr>
        <xdr:cNvPr id="446" name="Image 445">
          <a:extLst>
            <a:ext uri="{FF2B5EF4-FFF2-40B4-BE49-F238E27FC236}">
              <a16:creationId xmlns:a16="http://schemas.microsoft.com/office/drawing/2014/main" xmlns="" id="{C49CA20C-EFE2-4BDC-8BF6-EC618902DB6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933950" y="603885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447" name="Image 446">
          <a:extLst>
            <a:ext uri="{FF2B5EF4-FFF2-40B4-BE49-F238E27FC236}">
              <a16:creationId xmlns:a16="http://schemas.microsoft.com/office/drawing/2014/main" xmlns="" id="{91D356A0-B1DB-4E34-A6B4-2BFD848004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096000"/>
          <a:ext cx="646824" cy="694450"/>
        </a:xfrm>
        <a:prstGeom prst="rect">
          <a:avLst/>
        </a:prstGeom>
      </xdr:spPr>
    </xdr:pic>
    <xdr:clientData/>
  </xdr:twoCellAnchor>
  <xdr:oneCellAnchor>
    <xdr:from>
      <xdr:col>9</xdr:col>
      <xdr:colOff>0</xdr:colOff>
      <xdr:row>56</xdr:row>
      <xdr:rowOff>0</xdr:rowOff>
    </xdr:from>
    <xdr:ext cx="400050" cy="312539"/>
    <xdr:pic>
      <xdr:nvPicPr>
        <xdr:cNvPr id="449" name="BIOE" descr="Logo AB Européen">
          <a:extLst>
            <a:ext uri="{FF2B5EF4-FFF2-40B4-BE49-F238E27FC236}">
              <a16:creationId xmlns:a16="http://schemas.microsoft.com/office/drawing/2014/main" xmlns="" id="{1D58BBE1-9086-4B81-A7BA-329C7B81BA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36023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323850</xdr:colOff>
      <xdr:row>95</xdr:row>
      <xdr:rowOff>152400</xdr:rowOff>
    </xdr:from>
    <xdr:ext cx="646824" cy="694450"/>
    <xdr:pic>
      <xdr:nvPicPr>
        <xdr:cNvPr id="450" name="Image 449">
          <a:extLst>
            <a:ext uri="{FF2B5EF4-FFF2-40B4-BE49-F238E27FC236}">
              <a16:creationId xmlns:a16="http://schemas.microsoft.com/office/drawing/2014/main" xmlns="" id="{4DC82F3C-A07E-48C8-ACF6-6BF36E6B4E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211550" y="62560200"/>
          <a:ext cx="646824" cy="694450"/>
        </a:xfrm>
        <a:prstGeom prst="rect">
          <a:avLst/>
        </a:prstGeom>
      </xdr:spPr>
    </xdr:pic>
    <xdr:clientData/>
  </xdr:oneCellAnchor>
  <xdr:oneCellAnchor>
    <xdr:from>
      <xdr:col>9</xdr:col>
      <xdr:colOff>0</xdr:colOff>
      <xdr:row>76</xdr:row>
      <xdr:rowOff>0</xdr:rowOff>
    </xdr:from>
    <xdr:ext cx="400050" cy="312539"/>
    <xdr:pic>
      <xdr:nvPicPr>
        <xdr:cNvPr id="451" name="BIOE" descr="Logo AB Européen">
          <a:extLst>
            <a:ext uri="{FF2B5EF4-FFF2-40B4-BE49-F238E27FC236}">
              <a16:creationId xmlns:a16="http://schemas.microsoft.com/office/drawing/2014/main" xmlns="" id="{79962514-5730-42DB-86B8-664C566AE6E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2419350</xdr:colOff>
      <xdr:row>22</xdr:row>
      <xdr:rowOff>114300</xdr:rowOff>
    </xdr:from>
    <xdr:to>
      <xdr:col>2</xdr:col>
      <xdr:colOff>76200</xdr:colOff>
      <xdr:row>25</xdr:row>
      <xdr:rowOff>24268</xdr:rowOff>
    </xdr:to>
    <xdr:pic>
      <xdr:nvPicPr>
        <xdr:cNvPr id="331" name="Image 330">
          <a:extLst>
            <a:ext uri="{FF2B5EF4-FFF2-40B4-BE49-F238E27FC236}">
              <a16:creationId xmlns:a16="http://schemas.microsoft.com/office/drawing/2014/main" xmlns="" id="{03344804-5505-435B-B5A4-EC0DF4B3E689}"/>
            </a:ext>
          </a:extLst>
        </xdr:cNvPr>
        <xdr:cNvPicPr>
          <a:picLocks noChangeAspect="1"/>
        </xdr:cNvPicPr>
      </xdr:nvPicPr>
      <xdr:blipFill>
        <a:blip xmlns:r="http://schemas.openxmlformats.org/officeDocument/2006/relationships" r:embed="rId1" cstate="print"/>
        <a:stretch>
          <a:fillRect/>
        </a:stretch>
      </xdr:blipFill>
      <xdr:spPr>
        <a:xfrm>
          <a:off x="3219450" y="14839950"/>
          <a:ext cx="1238250" cy="1167268"/>
        </a:xfrm>
        <a:prstGeom prst="rect">
          <a:avLst/>
        </a:prstGeom>
      </xdr:spPr>
    </xdr:pic>
    <xdr:clientData/>
  </xdr:twoCellAnchor>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51883135-FEAB-47FE-8DD4-D41B150097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02CD47E3-CF28-47E7-8132-8585D4391E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96E77E48-D0D0-48BE-B8AF-65852D01B5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5EB52EEA-280F-4AA3-921F-ED0A2869A9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xmlns="" id="{2AC6CCC9-1977-4D90-ACFE-B30C0FCF04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C646F13B-E8F1-4D2D-AD26-338F5262A30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257D5CD3-3DF9-4D2B-BA87-FDCB1729A9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B4092AAD-6CBF-40BF-A539-3279705DCA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26485E66-0FF6-4F5F-AEAB-23A6BCBBC1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FD67F6E0-B162-4E5F-9CA8-2369D5591A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97693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17E6255D-9E08-420A-8280-914758AF85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BD093E63-1E16-4D08-9835-5F5CB352E4F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xmlns="" id="{6FAA9F96-C297-4F73-9194-39460A7E8D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4214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xmlns="" id="{AC0F8DD4-BA4C-4FF5-8FB4-8DB3F1310A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xmlns="" id="{BE9E4EC1-4183-4378-B42E-41AE9462230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xmlns="" id="{459EBC55-DB37-4697-BE35-0B6E119886E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xmlns="" id="{F235D5C0-3F6D-4E9C-AAC0-08B89A1421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xmlns="" id="{36297A32-ABE4-45B7-9A1F-64F4B1C72A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xmlns="" id="{37D99CCE-F299-4899-BC60-47EC2F5F60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18821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xmlns="" id="{7AF09F2C-297F-49E9-BCB2-1E29411812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xmlns="" id="{A864581F-E56D-4543-A738-92FFDBAEBC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xmlns="" id="{F90F5208-021C-41B9-91BE-D2AFDB0716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xmlns="" id="{1B72D3A9-5943-4F81-9AA8-B4790A49FB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xmlns="" id="{AD709EBC-566F-46FF-8DDC-AA2847D2EB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xmlns="" id="{5341958A-C189-441A-9A08-A087A174D8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xmlns="" id="{B5C6D6AE-5572-476B-9A5F-94A51E00055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xmlns="" id="{90F6D58A-7577-4DFC-BAE7-FDCEC56844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xmlns="" id="{C1E109B3-3040-4BC1-9D14-2ADBEE8D8D1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xmlns="" id="{C9CEF645-9A43-49A6-8F7C-150F0E56F4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xmlns="" id="{D3E3C5C6-E412-42EB-9199-6751B582D5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4" name="Image 33">
          <a:extLst>
            <a:ext uri="{FF2B5EF4-FFF2-40B4-BE49-F238E27FC236}">
              <a16:creationId xmlns:a16="http://schemas.microsoft.com/office/drawing/2014/main" xmlns="" id="{A0374139-72A4-4729-87B2-29007FE42A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8501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xmlns="" id="{0FC0E81C-9704-43BF-B20B-B45853CDEE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xmlns="" id="{EFC2D721-EE9A-4BB7-B324-4E5E1D35E8F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7" name="BIOE" descr="Logo AB Européen">
          <a:extLst>
            <a:ext uri="{FF2B5EF4-FFF2-40B4-BE49-F238E27FC236}">
              <a16:creationId xmlns:a16="http://schemas.microsoft.com/office/drawing/2014/main" xmlns="" id="{D9ADD6D3-AC51-413A-B958-BE8D8E1EDFC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1093270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8" name="Image 37">
          <a:extLst>
            <a:ext uri="{FF2B5EF4-FFF2-40B4-BE49-F238E27FC236}">
              <a16:creationId xmlns:a16="http://schemas.microsoft.com/office/drawing/2014/main" xmlns="" id="{A0FBA9F5-5AC9-480A-B69B-B4C7748FF2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9" name="Image 38" descr="Afficher l’image source">
          <a:extLst>
            <a:ext uri="{FF2B5EF4-FFF2-40B4-BE49-F238E27FC236}">
              <a16:creationId xmlns:a16="http://schemas.microsoft.com/office/drawing/2014/main" xmlns="" id="{036D940B-9461-4246-9E97-EE68A9C53B1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0" name="ZoneTexte 4">
          <a:extLst>
            <a:ext uri="{FF2B5EF4-FFF2-40B4-BE49-F238E27FC236}">
              <a16:creationId xmlns:a16="http://schemas.microsoft.com/office/drawing/2014/main" xmlns="" id="{49D2B122-C9D6-44BA-8B58-E1CD6C20DE36}"/>
            </a:ext>
          </a:extLst>
        </xdr:cNvPr>
        <xdr:cNvSpPr txBox="1"/>
      </xdr:nvSpPr>
      <xdr:spPr>
        <a:xfrm>
          <a:off x="854964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1" name="ZoneTexte 4">
          <a:extLst>
            <a:ext uri="{FF2B5EF4-FFF2-40B4-BE49-F238E27FC236}">
              <a16:creationId xmlns:a16="http://schemas.microsoft.com/office/drawing/2014/main" xmlns="" id="{A168BF69-FBC9-4E3E-8561-44AF362BDB7A}"/>
            </a:ext>
          </a:extLst>
        </xdr:cNvPr>
        <xdr:cNvSpPr txBox="1"/>
      </xdr:nvSpPr>
      <xdr:spPr>
        <a:xfrm>
          <a:off x="1489265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2" name="Image 15">
          <a:extLst>
            <a:ext uri="{FF2B5EF4-FFF2-40B4-BE49-F238E27FC236}">
              <a16:creationId xmlns:a16="http://schemas.microsoft.com/office/drawing/2014/main" xmlns="" id="{8B485AFB-87A1-43A3-94C4-D21890A894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3" name="ZoneTexte 4">
          <a:extLst>
            <a:ext uri="{FF2B5EF4-FFF2-40B4-BE49-F238E27FC236}">
              <a16:creationId xmlns:a16="http://schemas.microsoft.com/office/drawing/2014/main" xmlns="" id="{FA591B76-31C2-41B7-B7B5-8A452629FE1E}"/>
            </a:ext>
          </a:extLst>
        </xdr:cNvPr>
        <xdr:cNvSpPr txBox="1"/>
      </xdr:nvSpPr>
      <xdr:spPr>
        <a:xfrm>
          <a:off x="1166908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4" name="Image 286">
          <a:extLst>
            <a:ext uri="{FF2B5EF4-FFF2-40B4-BE49-F238E27FC236}">
              <a16:creationId xmlns:a16="http://schemas.microsoft.com/office/drawing/2014/main" xmlns="" id="{4DCF9326-2AA7-482C-8CC1-75ECA5D0ADD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5" name="ZoneTexte 4">
          <a:extLst>
            <a:ext uri="{FF2B5EF4-FFF2-40B4-BE49-F238E27FC236}">
              <a16:creationId xmlns:a16="http://schemas.microsoft.com/office/drawing/2014/main" xmlns="" id="{DEF423E5-28BF-42B8-8B8D-BAD6FC1F5030}"/>
            </a:ext>
          </a:extLst>
        </xdr:cNvPr>
        <xdr:cNvSpPr txBox="1"/>
      </xdr:nvSpPr>
      <xdr:spPr>
        <a:xfrm>
          <a:off x="1157382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6" name="Image 45" descr="Afficher l’image source">
          <a:extLst>
            <a:ext uri="{FF2B5EF4-FFF2-40B4-BE49-F238E27FC236}">
              <a16:creationId xmlns:a16="http://schemas.microsoft.com/office/drawing/2014/main" xmlns="" id="{77001BCD-BE12-4A13-BBE8-78E512D85DE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7" name="ZoneTexte 4">
          <a:extLst>
            <a:ext uri="{FF2B5EF4-FFF2-40B4-BE49-F238E27FC236}">
              <a16:creationId xmlns:a16="http://schemas.microsoft.com/office/drawing/2014/main" xmlns="" id="{94A4C432-97C1-4DDE-991B-573D83740597}"/>
            </a:ext>
          </a:extLst>
        </xdr:cNvPr>
        <xdr:cNvSpPr txBox="1"/>
      </xdr:nvSpPr>
      <xdr:spPr>
        <a:xfrm>
          <a:off x="1493234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8" name="ZoneTexte 4">
          <a:extLst>
            <a:ext uri="{FF2B5EF4-FFF2-40B4-BE49-F238E27FC236}">
              <a16:creationId xmlns:a16="http://schemas.microsoft.com/office/drawing/2014/main" xmlns="" id="{90982671-98B8-4B99-A34B-343E84FE0D38}"/>
            </a:ext>
          </a:extLst>
        </xdr:cNvPr>
        <xdr:cNvSpPr txBox="1"/>
      </xdr:nvSpPr>
      <xdr:spPr>
        <a:xfrm>
          <a:off x="835915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9" name="BIOE" descr="Logo AB Européen">
          <a:extLst>
            <a:ext uri="{FF2B5EF4-FFF2-40B4-BE49-F238E27FC236}">
              <a16:creationId xmlns:a16="http://schemas.microsoft.com/office/drawing/2014/main" xmlns="" id="{A35B8024-B7A2-43C3-A7ED-0984B4ADEB4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50" name="Image 49">
          <a:extLst>
            <a:ext uri="{FF2B5EF4-FFF2-40B4-BE49-F238E27FC236}">
              <a16:creationId xmlns:a16="http://schemas.microsoft.com/office/drawing/2014/main" xmlns="" id="{24DDDA7C-DA15-4FA7-AAFB-9C43201D071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1" name="Image 50" descr="Afficher l’image source">
          <a:extLst>
            <a:ext uri="{FF2B5EF4-FFF2-40B4-BE49-F238E27FC236}">
              <a16:creationId xmlns:a16="http://schemas.microsoft.com/office/drawing/2014/main" xmlns="" id="{BFFA5EC3-D5FB-4950-B540-71B9B8D1877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2" name="ZoneTexte 4">
          <a:extLst>
            <a:ext uri="{FF2B5EF4-FFF2-40B4-BE49-F238E27FC236}">
              <a16:creationId xmlns:a16="http://schemas.microsoft.com/office/drawing/2014/main" xmlns="" id="{6489A36A-A040-416E-97FC-4C3395868ED0}"/>
            </a:ext>
          </a:extLst>
        </xdr:cNvPr>
        <xdr:cNvSpPr txBox="1"/>
      </xdr:nvSpPr>
      <xdr:spPr>
        <a:xfrm>
          <a:off x="854964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3" name="ZoneTexte 4">
          <a:extLst>
            <a:ext uri="{FF2B5EF4-FFF2-40B4-BE49-F238E27FC236}">
              <a16:creationId xmlns:a16="http://schemas.microsoft.com/office/drawing/2014/main" xmlns="" id="{0DEC9A8F-FDD9-4D6F-B623-322C016325DE}"/>
            </a:ext>
          </a:extLst>
        </xdr:cNvPr>
        <xdr:cNvSpPr txBox="1"/>
      </xdr:nvSpPr>
      <xdr:spPr>
        <a:xfrm>
          <a:off x="1489265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4" name="ZoneTexte 4">
          <a:extLst>
            <a:ext uri="{FF2B5EF4-FFF2-40B4-BE49-F238E27FC236}">
              <a16:creationId xmlns:a16="http://schemas.microsoft.com/office/drawing/2014/main" xmlns="" id="{F8B920EF-AEC5-49E0-BEDA-AB9FFB45CEBA}"/>
            </a:ext>
          </a:extLst>
        </xdr:cNvPr>
        <xdr:cNvSpPr txBox="1"/>
      </xdr:nvSpPr>
      <xdr:spPr>
        <a:xfrm>
          <a:off x="1166908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5" name="ZoneTexte 4">
          <a:extLst>
            <a:ext uri="{FF2B5EF4-FFF2-40B4-BE49-F238E27FC236}">
              <a16:creationId xmlns:a16="http://schemas.microsoft.com/office/drawing/2014/main" xmlns="" id="{5D8DFF66-3488-42F1-97C3-80B7EEA82E6E}"/>
            </a:ext>
          </a:extLst>
        </xdr:cNvPr>
        <xdr:cNvSpPr txBox="1"/>
      </xdr:nvSpPr>
      <xdr:spPr>
        <a:xfrm>
          <a:off x="1157382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6" name="Image 55" descr="Afficher l’image source">
          <a:extLst>
            <a:ext uri="{FF2B5EF4-FFF2-40B4-BE49-F238E27FC236}">
              <a16:creationId xmlns:a16="http://schemas.microsoft.com/office/drawing/2014/main" xmlns="" id="{84F84608-890E-4E8E-9234-8611A4EBE43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7" name="ZoneTexte 4">
          <a:extLst>
            <a:ext uri="{FF2B5EF4-FFF2-40B4-BE49-F238E27FC236}">
              <a16:creationId xmlns:a16="http://schemas.microsoft.com/office/drawing/2014/main" xmlns="" id="{5F22AE05-6232-4BCF-BD21-512A3FD3CE72}"/>
            </a:ext>
          </a:extLst>
        </xdr:cNvPr>
        <xdr:cNvSpPr txBox="1"/>
      </xdr:nvSpPr>
      <xdr:spPr>
        <a:xfrm>
          <a:off x="1493234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8" name="BIOE" descr="Logo AB Européen">
          <a:extLst>
            <a:ext uri="{FF2B5EF4-FFF2-40B4-BE49-F238E27FC236}">
              <a16:creationId xmlns:a16="http://schemas.microsoft.com/office/drawing/2014/main" xmlns="" id="{DD7205E2-2A4B-4C41-9108-3659E2E8767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9" name="Image 58">
          <a:extLst>
            <a:ext uri="{FF2B5EF4-FFF2-40B4-BE49-F238E27FC236}">
              <a16:creationId xmlns:a16="http://schemas.microsoft.com/office/drawing/2014/main" xmlns="" id="{F3A0098C-D906-41C2-AA47-A38A0B4B737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0" name="Image 59" descr="Afficher l’image source">
          <a:extLst>
            <a:ext uri="{FF2B5EF4-FFF2-40B4-BE49-F238E27FC236}">
              <a16:creationId xmlns:a16="http://schemas.microsoft.com/office/drawing/2014/main" xmlns="" id="{F23EACBC-AFC7-456B-BCE4-7746D53731B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1" name="ZoneTexte 4">
          <a:extLst>
            <a:ext uri="{FF2B5EF4-FFF2-40B4-BE49-F238E27FC236}">
              <a16:creationId xmlns:a16="http://schemas.microsoft.com/office/drawing/2014/main" xmlns="" id="{911974C2-D662-468E-AAA8-CEC534F3EBA6}"/>
            </a:ext>
          </a:extLst>
        </xdr:cNvPr>
        <xdr:cNvSpPr txBox="1"/>
      </xdr:nvSpPr>
      <xdr:spPr>
        <a:xfrm>
          <a:off x="854964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2" name="ZoneTexte 4">
          <a:extLst>
            <a:ext uri="{FF2B5EF4-FFF2-40B4-BE49-F238E27FC236}">
              <a16:creationId xmlns:a16="http://schemas.microsoft.com/office/drawing/2014/main" xmlns="" id="{D161D25F-8D8D-40B5-AF44-8D441F671AF3}"/>
            </a:ext>
          </a:extLst>
        </xdr:cNvPr>
        <xdr:cNvSpPr txBox="1"/>
      </xdr:nvSpPr>
      <xdr:spPr>
        <a:xfrm>
          <a:off x="1489265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3" name="Image 15">
          <a:extLst>
            <a:ext uri="{FF2B5EF4-FFF2-40B4-BE49-F238E27FC236}">
              <a16:creationId xmlns:a16="http://schemas.microsoft.com/office/drawing/2014/main" xmlns="" id="{740EDB79-1651-4702-96D8-B7CAD0CF413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4" name="ZoneTexte 4">
          <a:extLst>
            <a:ext uri="{FF2B5EF4-FFF2-40B4-BE49-F238E27FC236}">
              <a16:creationId xmlns:a16="http://schemas.microsoft.com/office/drawing/2014/main" xmlns="" id="{50B6F303-4B0A-47BF-A85F-994B71B2CC83}"/>
            </a:ext>
          </a:extLst>
        </xdr:cNvPr>
        <xdr:cNvSpPr txBox="1"/>
      </xdr:nvSpPr>
      <xdr:spPr>
        <a:xfrm>
          <a:off x="1166908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5" name="Image 286">
          <a:extLst>
            <a:ext uri="{FF2B5EF4-FFF2-40B4-BE49-F238E27FC236}">
              <a16:creationId xmlns:a16="http://schemas.microsoft.com/office/drawing/2014/main" xmlns="" id="{26489BA9-868A-4FA0-80CB-E7F6867030B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6" name="ZoneTexte 4">
          <a:extLst>
            <a:ext uri="{FF2B5EF4-FFF2-40B4-BE49-F238E27FC236}">
              <a16:creationId xmlns:a16="http://schemas.microsoft.com/office/drawing/2014/main" xmlns="" id="{CEB3E696-66B9-4540-B118-43A266C50B6A}"/>
            </a:ext>
          </a:extLst>
        </xdr:cNvPr>
        <xdr:cNvSpPr txBox="1"/>
      </xdr:nvSpPr>
      <xdr:spPr>
        <a:xfrm>
          <a:off x="1157382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7" name="Image 66" descr="Afficher l’image source">
          <a:extLst>
            <a:ext uri="{FF2B5EF4-FFF2-40B4-BE49-F238E27FC236}">
              <a16:creationId xmlns:a16="http://schemas.microsoft.com/office/drawing/2014/main" xmlns="" id="{85D465EE-EC17-4CD0-99DA-27CA35C816D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8" name="ZoneTexte 4">
          <a:extLst>
            <a:ext uri="{FF2B5EF4-FFF2-40B4-BE49-F238E27FC236}">
              <a16:creationId xmlns:a16="http://schemas.microsoft.com/office/drawing/2014/main" xmlns="" id="{CF507264-095A-43C9-8D08-DAF2DBAF41F2}"/>
            </a:ext>
          </a:extLst>
        </xdr:cNvPr>
        <xdr:cNvSpPr txBox="1"/>
      </xdr:nvSpPr>
      <xdr:spPr>
        <a:xfrm>
          <a:off x="1493234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9" name="ZoneTexte 4">
          <a:extLst>
            <a:ext uri="{FF2B5EF4-FFF2-40B4-BE49-F238E27FC236}">
              <a16:creationId xmlns:a16="http://schemas.microsoft.com/office/drawing/2014/main" xmlns="" id="{D9939557-55B7-42CD-81A8-BCFF6F9172BC}"/>
            </a:ext>
          </a:extLst>
        </xdr:cNvPr>
        <xdr:cNvSpPr txBox="1"/>
      </xdr:nvSpPr>
      <xdr:spPr>
        <a:xfrm>
          <a:off x="835915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0" name="BIOE" descr="Logo AB Européen">
          <a:extLst>
            <a:ext uri="{FF2B5EF4-FFF2-40B4-BE49-F238E27FC236}">
              <a16:creationId xmlns:a16="http://schemas.microsoft.com/office/drawing/2014/main" xmlns="" id="{56083CCC-74E7-4BA3-8CA8-E4B5B877EDD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1" name="Image 70">
          <a:extLst>
            <a:ext uri="{FF2B5EF4-FFF2-40B4-BE49-F238E27FC236}">
              <a16:creationId xmlns:a16="http://schemas.microsoft.com/office/drawing/2014/main" xmlns="" id="{654E4944-F03E-438F-A6EA-E20B291380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2" name="Image 71" descr="Afficher l’image source">
          <a:extLst>
            <a:ext uri="{FF2B5EF4-FFF2-40B4-BE49-F238E27FC236}">
              <a16:creationId xmlns:a16="http://schemas.microsoft.com/office/drawing/2014/main" xmlns="" id="{37A3EB27-8C20-46FB-ACF2-247F5EF2FEE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3" name="ZoneTexte 4">
          <a:extLst>
            <a:ext uri="{FF2B5EF4-FFF2-40B4-BE49-F238E27FC236}">
              <a16:creationId xmlns:a16="http://schemas.microsoft.com/office/drawing/2014/main" xmlns="" id="{93BE5B1A-BA06-47A2-B62F-B7FC5B0B6537}"/>
            </a:ext>
          </a:extLst>
        </xdr:cNvPr>
        <xdr:cNvSpPr txBox="1"/>
      </xdr:nvSpPr>
      <xdr:spPr>
        <a:xfrm>
          <a:off x="854964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4" name="ZoneTexte 4">
          <a:extLst>
            <a:ext uri="{FF2B5EF4-FFF2-40B4-BE49-F238E27FC236}">
              <a16:creationId xmlns:a16="http://schemas.microsoft.com/office/drawing/2014/main" xmlns="" id="{9007DB02-FF42-45E8-AEDD-BE093C9D7CF9}"/>
            </a:ext>
          </a:extLst>
        </xdr:cNvPr>
        <xdr:cNvSpPr txBox="1"/>
      </xdr:nvSpPr>
      <xdr:spPr>
        <a:xfrm>
          <a:off x="1489265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5" name="Image 15">
          <a:extLst>
            <a:ext uri="{FF2B5EF4-FFF2-40B4-BE49-F238E27FC236}">
              <a16:creationId xmlns:a16="http://schemas.microsoft.com/office/drawing/2014/main" xmlns="" id="{18BAFA14-5B9D-4E45-B4BA-90DCA38F45D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6" name="ZoneTexte 4">
          <a:extLst>
            <a:ext uri="{FF2B5EF4-FFF2-40B4-BE49-F238E27FC236}">
              <a16:creationId xmlns:a16="http://schemas.microsoft.com/office/drawing/2014/main" xmlns="" id="{BB444C54-6375-458E-A7DA-B5E4DDCE67EF}"/>
            </a:ext>
          </a:extLst>
        </xdr:cNvPr>
        <xdr:cNvSpPr txBox="1"/>
      </xdr:nvSpPr>
      <xdr:spPr>
        <a:xfrm>
          <a:off x="1166908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7" name="Image 286">
          <a:extLst>
            <a:ext uri="{FF2B5EF4-FFF2-40B4-BE49-F238E27FC236}">
              <a16:creationId xmlns:a16="http://schemas.microsoft.com/office/drawing/2014/main" xmlns="" id="{D8487F0E-A321-46CD-BB3D-F77D7E1AFCB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8" name="ZoneTexte 4">
          <a:extLst>
            <a:ext uri="{FF2B5EF4-FFF2-40B4-BE49-F238E27FC236}">
              <a16:creationId xmlns:a16="http://schemas.microsoft.com/office/drawing/2014/main" xmlns="" id="{13B38CFB-838E-4520-8858-9DD278E2F539}"/>
            </a:ext>
          </a:extLst>
        </xdr:cNvPr>
        <xdr:cNvSpPr txBox="1"/>
      </xdr:nvSpPr>
      <xdr:spPr>
        <a:xfrm>
          <a:off x="1157382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9" name="Image 78" descr="Afficher l’image source">
          <a:extLst>
            <a:ext uri="{FF2B5EF4-FFF2-40B4-BE49-F238E27FC236}">
              <a16:creationId xmlns:a16="http://schemas.microsoft.com/office/drawing/2014/main" xmlns="" id="{4DDF3587-2B91-48F8-A802-9414294467D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0" name="ZoneTexte 4">
          <a:extLst>
            <a:ext uri="{FF2B5EF4-FFF2-40B4-BE49-F238E27FC236}">
              <a16:creationId xmlns:a16="http://schemas.microsoft.com/office/drawing/2014/main" xmlns="" id="{76BFA704-8EEB-4681-B673-134FF7918B99}"/>
            </a:ext>
          </a:extLst>
        </xdr:cNvPr>
        <xdr:cNvSpPr txBox="1"/>
      </xdr:nvSpPr>
      <xdr:spPr>
        <a:xfrm>
          <a:off x="1493234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1" name="ZoneTexte 4">
          <a:extLst>
            <a:ext uri="{FF2B5EF4-FFF2-40B4-BE49-F238E27FC236}">
              <a16:creationId xmlns:a16="http://schemas.microsoft.com/office/drawing/2014/main" xmlns="" id="{D925B7BE-EC1B-4FDF-B16E-DBABA4DB2352}"/>
            </a:ext>
          </a:extLst>
        </xdr:cNvPr>
        <xdr:cNvSpPr txBox="1"/>
      </xdr:nvSpPr>
      <xdr:spPr>
        <a:xfrm>
          <a:off x="835915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2" name="BIOE" descr="Logo AB Européen">
          <a:extLst>
            <a:ext uri="{FF2B5EF4-FFF2-40B4-BE49-F238E27FC236}">
              <a16:creationId xmlns:a16="http://schemas.microsoft.com/office/drawing/2014/main" xmlns="" id="{CDA6DAF2-1E01-4EDD-BF07-36B16FC6999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3" name="Image 82">
          <a:extLst>
            <a:ext uri="{FF2B5EF4-FFF2-40B4-BE49-F238E27FC236}">
              <a16:creationId xmlns:a16="http://schemas.microsoft.com/office/drawing/2014/main" xmlns="" id="{AFB70FFD-42A7-46FF-88A9-2A717138BC5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4" name="Image 83" descr="Afficher l’image source">
          <a:extLst>
            <a:ext uri="{FF2B5EF4-FFF2-40B4-BE49-F238E27FC236}">
              <a16:creationId xmlns:a16="http://schemas.microsoft.com/office/drawing/2014/main" xmlns="" id="{1202D294-A23C-4657-BBF2-3BD50FA6B9A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5" name="ZoneTexte 4">
          <a:extLst>
            <a:ext uri="{FF2B5EF4-FFF2-40B4-BE49-F238E27FC236}">
              <a16:creationId xmlns:a16="http://schemas.microsoft.com/office/drawing/2014/main" xmlns="" id="{E04AED9B-5506-4D99-8B17-71EC9ADD86F5}"/>
            </a:ext>
          </a:extLst>
        </xdr:cNvPr>
        <xdr:cNvSpPr txBox="1"/>
      </xdr:nvSpPr>
      <xdr:spPr>
        <a:xfrm>
          <a:off x="854964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6" name="ZoneTexte 4">
          <a:extLst>
            <a:ext uri="{FF2B5EF4-FFF2-40B4-BE49-F238E27FC236}">
              <a16:creationId xmlns:a16="http://schemas.microsoft.com/office/drawing/2014/main" xmlns="" id="{281F42F0-C0D2-4F38-9F2B-5B012FE0167D}"/>
            </a:ext>
          </a:extLst>
        </xdr:cNvPr>
        <xdr:cNvSpPr txBox="1"/>
      </xdr:nvSpPr>
      <xdr:spPr>
        <a:xfrm>
          <a:off x="1489265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7" name="Image 15">
          <a:extLst>
            <a:ext uri="{FF2B5EF4-FFF2-40B4-BE49-F238E27FC236}">
              <a16:creationId xmlns:a16="http://schemas.microsoft.com/office/drawing/2014/main" xmlns="" id="{B37AE058-9C09-4D0B-BFE7-1471C5CF68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8" name="ZoneTexte 4">
          <a:extLst>
            <a:ext uri="{FF2B5EF4-FFF2-40B4-BE49-F238E27FC236}">
              <a16:creationId xmlns:a16="http://schemas.microsoft.com/office/drawing/2014/main" xmlns="" id="{F1ED078D-518E-40AF-924A-EC1B1CBA4604}"/>
            </a:ext>
          </a:extLst>
        </xdr:cNvPr>
        <xdr:cNvSpPr txBox="1"/>
      </xdr:nvSpPr>
      <xdr:spPr>
        <a:xfrm>
          <a:off x="1166908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9" name="Image 286">
          <a:extLst>
            <a:ext uri="{FF2B5EF4-FFF2-40B4-BE49-F238E27FC236}">
              <a16:creationId xmlns:a16="http://schemas.microsoft.com/office/drawing/2014/main" xmlns="" id="{1BF1ACDD-C0C4-4E07-BAD5-B71612506C6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0" name="ZoneTexte 4">
          <a:extLst>
            <a:ext uri="{FF2B5EF4-FFF2-40B4-BE49-F238E27FC236}">
              <a16:creationId xmlns:a16="http://schemas.microsoft.com/office/drawing/2014/main" xmlns="" id="{A4E25063-C697-4412-8C42-05DC04F3C88A}"/>
            </a:ext>
          </a:extLst>
        </xdr:cNvPr>
        <xdr:cNvSpPr txBox="1"/>
      </xdr:nvSpPr>
      <xdr:spPr>
        <a:xfrm>
          <a:off x="1157382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1" name="Image 90" descr="Afficher l’image source">
          <a:extLst>
            <a:ext uri="{FF2B5EF4-FFF2-40B4-BE49-F238E27FC236}">
              <a16:creationId xmlns:a16="http://schemas.microsoft.com/office/drawing/2014/main" xmlns="" id="{B9DC655A-AB3E-4AD3-9B9B-ACB5DBAD6FF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2" name="ZoneTexte 4">
          <a:extLst>
            <a:ext uri="{FF2B5EF4-FFF2-40B4-BE49-F238E27FC236}">
              <a16:creationId xmlns:a16="http://schemas.microsoft.com/office/drawing/2014/main" xmlns="" id="{4308F121-56CB-425A-843B-01DC1A12D3F9}"/>
            </a:ext>
          </a:extLst>
        </xdr:cNvPr>
        <xdr:cNvSpPr txBox="1"/>
      </xdr:nvSpPr>
      <xdr:spPr>
        <a:xfrm>
          <a:off x="1493234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3" name="ZoneTexte 4">
          <a:extLst>
            <a:ext uri="{FF2B5EF4-FFF2-40B4-BE49-F238E27FC236}">
              <a16:creationId xmlns:a16="http://schemas.microsoft.com/office/drawing/2014/main" xmlns="" id="{9A5F73EC-A8C8-492F-A38F-170E85C80744}"/>
            </a:ext>
          </a:extLst>
        </xdr:cNvPr>
        <xdr:cNvSpPr txBox="1"/>
      </xdr:nvSpPr>
      <xdr:spPr>
        <a:xfrm>
          <a:off x="835915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4" name="BIOE" descr="Logo AB Européen">
          <a:extLst>
            <a:ext uri="{FF2B5EF4-FFF2-40B4-BE49-F238E27FC236}">
              <a16:creationId xmlns:a16="http://schemas.microsoft.com/office/drawing/2014/main" xmlns="" id="{0100CB27-7C63-4064-A704-03AC669D3B4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5" name="Image 94">
          <a:extLst>
            <a:ext uri="{FF2B5EF4-FFF2-40B4-BE49-F238E27FC236}">
              <a16:creationId xmlns:a16="http://schemas.microsoft.com/office/drawing/2014/main" xmlns="" id="{70F7279E-1A2F-40AD-B204-D1FBB569F07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6" name="Image 95" descr="Afficher l’image source">
          <a:extLst>
            <a:ext uri="{FF2B5EF4-FFF2-40B4-BE49-F238E27FC236}">
              <a16:creationId xmlns:a16="http://schemas.microsoft.com/office/drawing/2014/main" xmlns="" id="{EBA15BB3-CCA7-4825-A483-E420BE01CC6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7" name="ZoneTexte 4">
          <a:extLst>
            <a:ext uri="{FF2B5EF4-FFF2-40B4-BE49-F238E27FC236}">
              <a16:creationId xmlns:a16="http://schemas.microsoft.com/office/drawing/2014/main" xmlns="" id="{91F3837B-C82D-4808-B356-9D7211542B7D}"/>
            </a:ext>
          </a:extLst>
        </xdr:cNvPr>
        <xdr:cNvSpPr txBox="1"/>
      </xdr:nvSpPr>
      <xdr:spPr>
        <a:xfrm>
          <a:off x="854964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8" name="ZoneTexte 4">
          <a:extLst>
            <a:ext uri="{FF2B5EF4-FFF2-40B4-BE49-F238E27FC236}">
              <a16:creationId xmlns:a16="http://schemas.microsoft.com/office/drawing/2014/main" xmlns="" id="{2EEB5DAA-0655-4AAB-8125-888F8FEEE1E9}"/>
            </a:ext>
          </a:extLst>
        </xdr:cNvPr>
        <xdr:cNvSpPr txBox="1"/>
      </xdr:nvSpPr>
      <xdr:spPr>
        <a:xfrm>
          <a:off x="1489265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9" name="Image 15">
          <a:extLst>
            <a:ext uri="{FF2B5EF4-FFF2-40B4-BE49-F238E27FC236}">
              <a16:creationId xmlns:a16="http://schemas.microsoft.com/office/drawing/2014/main" xmlns="" id="{911536C6-96E1-4E5F-BAB0-1DE1C0E2773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0" name="ZoneTexte 4">
          <a:extLst>
            <a:ext uri="{FF2B5EF4-FFF2-40B4-BE49-F238E27FC236}">
              <a16:creationId xmlns:a16="http://schemas.microsoft.com/office/drawing/2014/main" xmlns="" id="{B189CBA4-63B9-4D1E-B1AF-92F7AFAF15EE}"/>
            </a:ext>
          </a:extLst>
        </xdr:cNvPr>
        <xdr:cNvSpPr txBox="1"/>
      </xdr:nvSpPr>
      <xdr:spPr>
        <a:xfrm>
          <a:off x="1166908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1" name="Image 286">
          <a:extLst>
            <a:ext uri="{FF2B5EF4-FFF2-40B4-BE49-F238E27FC236}">
              <a16:creationId xmlns:a16="http://schemas.microsoft.com/office/drawing/2014/main" xmlns="" id="{81DEE38D-8C26-4CD4-9930-1A5335C4724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2" name="ZoneTexte 4">
          <a:extLst>
            <a:ext uri="{FF2B5EF4-FFF2-40B4-BE49-F238E27FC236}">
              <a16:creationId xmlns:a16="http://schemas.microsoft.com/office/drawing/2014/main" xmlns="" id="{0FB089A8-F8C3-4993-98DD-2AF73583546E}"/>
            </a:ext>
          </a:extLst>
        </xdr:cNvPr>
        <xdr:cNvSpPr txBox="1"/>
      </xdr:nvSpPr>
      <xdr:spPr>
        <a:xfrm>
          <a:off x="1157382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3" name="Image 102" descr="Afficher l’image source">
          <a:extLst>
            <a:ext uri="{FF2B5EF4-FFF2-40B4-BE49-F238E27FC236}">
              <a16:creationId xmlns:a16="http://schemas.microsoft.com/office/drawing/2014/main" xmlns="" id="{ED8B9ACA-5D9B-43BE-9904-CEF45ADD736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4" name="ZoneTexte 4">
          <a:extLst>
            <a:ext uri="{FF2B5EF4-FFF2-40B4-BE49-F238E27FC236}">
              <a16:creationId xmlns:a16="http://schemas.microsoft.com/office/drawing/2014/main" xmlns="" id="{58064C07-4FFC-4904-A508-6C852C5B1552}"/>
            </a:ext>
          </a:extLst>
        </xdr:cNvPr>
        <xdr:cNvSpPr txBox="1"/>
      </xdr:nvSpPr>
      <xdr:spPr>
        <a:xfrm>
          <a:off x="1493234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5" name="ZoneTexte 4">
          <a:extLst>
            <a:ext uri="{FF2B5EF4-FFF2-40B4-BE49-F238E27FC236}">
              <a16:creationId xmlns:a16="http://schemas.microsoft.com/office/drawing/2014/main" xmlns="" id="{668DB102-3B74-4D06-A03D-ED19771190F0}"/>
            </a:ext>
          </a:extLst>
        </xdr:cNvPr>
        <xdr:cNvSpPr txBox="1"/>
      </xdr:nvSpPr>
      <xdr:spPr>
        <a:xfrm>
          <a:off x="835915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6" name="ZoneTexte 4">
          <a:extLst>
            <a:ext uri="{FF2B5EF4-FFF2-40B4-BE49-F238E27FC236}">
              <a16:creationId xmlns:a16="http://schemas.microsoft.com/office/drawing/2014/main" xmlns="" id="{F1697AA0-403F-42B6-A34A-F5F080D8B0AC}"/>
            </a:ext>
          </a:extLst>
        </xdr:cNvPr>
        <xdr:cNvSpPr txBox="1"/>
      </xdr:nvSpPr>
      <xdr:spPr>
        <a:xfrm>
          <a:off x="854964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7" name="ZoneTexte 4">
          <a:extLst>
            <a:ext uri="{FF2B5EF4-FFF2-40B4-BE49-F238E27FC236}">
              <a16:creationId xmlns:a16="http://schemas.microsoft.com/office/drawing/2014/main" xmlns="" id="{2D4816D8-3575-4636-84C0-5480EBDCC4D5}"/>
            </a:ext>
          </a:extLst>
        </xdr:cNvPr>
        <xdr:cNvSpPr txBox="1"/>
      </xdr:nvSpPr>
      <xdr:spPr>
        <a:xfrm>
          <a:off x="1489265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8" name="ZoneTexte 4">
          <a:extLst>
            <a:ext uri="{FF2B5EF4-FFF2-40B4-BE49-F238E27FC236}">
              <a16:creationId xmlns:a16="http://schemas.microsoft.com/office/drawing/2014/main" xmlns="" id="{68636F46-1AB0-4B4F-9B90-5174688F967D}"/>
            </a:ext>
          </a:extLst>
        </xdr:cNvPr>
        <xdr:cNvSpPr txBox="1"/>
      </xdr:nvSpPr>
      <xdr:spPr>
        <a:xfrm>
          <a:off x="1166908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9" name="ZoneTexte 4">
          <a:extLst>
            <a:ext uri="{FF2B5EF4-FFF2-40B4-BE49-F238E27FC236}">
              <a16:creationId xmlns:a16="http://schemas.microsoft.com/office/drawing/2014/main" xmlns="" id="{BEC7248D-0893-40D1-B8A4-AB510FD2D10E}"/>
            </a:ext>
          </a:extLst>
        </xdr:cNvPr>
        <xdr:cNvSpPr txBox="1"/>
      </xdr:nvSpPr>
      <xdr:spPr>
        <a:xfrm>
          <a:off x="1157382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0" name="ZoneTexte 4">
          <a:extLst>
            <a:ext uri="{FF2B5EF4-FFF2-40B4-BE49-F238E27FC236}">
              <a16:creationId xmlns:a16="http://schemas.microsoft.com/office/drawing/2014/main" xmlns="" id="{9BDDB98A-637A-4C82-BC59-92D4B3E73689}"/>
            </a:ext>
          </a:extLst>
        </xdr:cNvPr>
        <xdr:cNvSpPr txBox="1"/>
      </xdr:nvSpPr>
      <xdr:spPr>
        <a:xfrm>
          <a:off x="1493234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1" name="ZoneTexte 4">
          <a:extLst>
            <a:ext uri="{FF2B5EF4-FFF2-40B4-BE49-F238E27FC236}">
              <a16:creationId xmlns:a16="http://schemas.microsoft.com/office/drawing/2014/main" xmlns="" id="{396DEAAA-1ACF-4B86-B931-2AC455C0C305}"/>
            </a:ext>
          </a:extLst>
        </xdr:cNvPr>
        <xdr:cNvSpPr txBox="1"/>
      </xdr:nvSpPr>
      <xdr:spPr>
        <a:xfrm>
          <a:off x="835915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2" name="ZoneTexte 4">
          <a:extLst>
            <a:ext uri="{FF2B5EF4-FFF2-40B4-BE49-F238E27FC236}">
              <a16:creationId xmlns:a16="http://schemas.microsoft.com/office/drawing/2014/main" xmlns="" id="{B047D40A-EB1E-48E5-B276-F1E2CBD83395}"/>
            </a:ext>
          </a:extLst>
        </xdr:cNvPr>
        <xdr:cNvSpPr txBox="1"/>
      </xdr:nvSpPr>
      <xdr:spPr>
        <a:xfrm>
          <a:off x="854964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3" name="ZoneTexte 4">
          <a:extLst>
            <a:ext uri="{FF2B5EF4-FFF2-40B4-BE49-F238E27FC236}">
              <a16:creationId xmlns:a16="http://schemas.microsoft.com/office/drawing/2014/main" xmlns="" id="{118B7A02-85BD-4A44-8F4A-4D91F1008C16}"/>
            </a:ext>
          </a:extLst>
        </xdr:cNvPr>
        <xdr:cNvSpPr txBox="1"/>
      </xdr:nvSpPr>
      <xdr:spPr>
        <a:xfrm>
          <a:off x="1489265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4" name="ZoneTexte 4">
          <a:extLst>
            <a:ext uri="{FF2B5EF4-FFF2-40B4-BE49-F238E27FC236}">
              <a16:creationId xmlns:a16="http://schemas.microsoft.com/office/drawing/2014/main" xmlns="" id="{416B6281-9FF7-4014-8FD0-A6467FDB6AB0}"/>
            </a:ext>
          </a:extLst>
        </xdr:cNvPr>
        <xdr:cNvSpPr txBox="1"/>
      </xdr:nvSpPr>
      <xdr:spPr>
        <a:xfrm>
          <a:off x="1166908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5" name="ZoneTexte 4">
          <a:extLst>
            <a:ext uri="{FF2B5EF4-FFF2-40B4-BE49-F238E27FC236}">
              <a16:creationId xmlns:a16="http://schemas.microsoft.com/office/drawing/2014/main" xmlns="" id="{BFE97788-CFD5-48E3-993C-69B7872B9BBD}"/>
            </a:ext>
          </a:extLst>
        </xdr:cNvPr>
        <xdr:cNvSpPr txBox="1"/>
      </xdr:nvSpPr>
      <xdr:spPr>
        <a:xfrm>
          <a:off x="1157382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6" name="ZoneTexte 4">
          <a:extLst>
            <a:ext uri="{FF2B5EF4-FFF2-40B4-BE49-F238E27FC236}">
              <a16:creationId xmlns:a16="http://schemas.microsoft.com/office/drawing/2014/main" xmlns="" id="{74FA6416-63DC-4DB0-8AA8-69CD3CE97C43}"/>
            </a:ext>
          </a:extLst>
        </xdr:cNvPr>
        <xdr:cNvSpPr txBox="1"/>
      </xdr:nvSpPr>
      <xdr:spPr>
        <a:xfrm>
          <a:off x="1493234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7" name="ZoneTexte 4">
          <a:extLst>
            <a:ext uri="{FF2B5EF4-FFF2-40B4-BE49-F238E27FC236}">
              <a16:creationId xmlns:a16="http://schemas.microsoft.com/office/drawing/2014/main" xmlns="" id="{CD1770BA-575C-463C-877D-9A83EE4D3CD4}"/>
            </a:ext>
          </a:extLst>
        </xdr:cNvPr>
        <xdr:cNvSpPr txBox="1"/>
      </xdr:nvSpPr>
      <xdr:spPr>
        <a:xfrm>
          <a:off x="835915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8" name="Image 16">
          <a:extLst>
            <a:ext uri="{FF2B5EF4-FFF2-40B4-BE49-F238E27FC236}">
              <a16:creationId xmlns:a16="http://schemas.microsoft.com/office/drawing/2014/main" xmlns="" id="{DDECF6E3-5C47-4A2B-A3E0-DB703ADD2FE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9" name="Image 118">
          <a:extLst>
            <a:ext uri="{FF2B5EF4-FFF2-40B4-BE49-F238E27FC236}">
              <a16:creationId xmlns:a16="http://schemas.microsoft.com/office/drawing/2014/main" xmlns="" id="{246E2378-76DB-47A3-8774-640E905DCE2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0" name="Image 119" descr="Afficher l’image source">
          <a:extLst>
            <a:ext uri="{FF2B5EF4-FFF2-40B4-BE49-F238E27FC236}">
              <a16:creationId xmlns:a16="http://schemas.microsoft.com/office/drawing/2014/main" xmlns="" id="{E95493D4-F319-4B01-8C30-558E667D191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1" name="Image 16">
          <a:extLst>
            <a:ext uri="{FF2B5EF4-FFF2-40B4-BE49-F238E27FC236}">
              <a16:creationId xmlns:a16="http://schemas.microsoft.com/office/drawing/2014/main" xmlns="" id="{549172E0-D53E-4FCF-B8BD-212517AEA16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2" name="Image 121">
          <a:extLst>
            <a:ext uri="{FF2B5EF4-FFF2-40B4-BE49-F238E27FC236}">
              <a16:creationId xmlns:a16="http://schemas.microsoft.com/office/drawing/2014/main" xmlns="" id="{59226E54-6F27-4F62-875E-D4AF486A61B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3" name="Image 122" descr="Afficher l’image source">
          <a:extLst>
            <a:ext uri="{FF2B5EF4-FFF2-40B4-BE49-F238E27FC236}">
              <a16:creationId xmlns:a16="http://schemas.microsoft.com/office/drawing/2014/main" xmlns="" id="{EE8632D9-1DFA-472D-B8AE-AC5C62623D3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4" name="Image 16">
          <a:extLst>
            <a:ext uri="{FF2B5EF4-FFF2-40B4-BE49-F238E27FC236}">
              <a16:creationId xmlns:a16="http://schemas.microsoft.com/office/drawing/2014/main" xmlns="" id="{5F01CF48-7889-4985-A3B8-30D27FFF7D9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5" name="Image 124">
          <a:extLst>
            <a:ext uri="{FF2B5EF4-FFF2-40B4-BE49-F238E27FC236}">
              <a16:creationId xmlns:a16="http://schemas.microsoft.com/office/drawing/2014/main" xmlns="" id="{92B41D78-5FB0-4489-9A44-C94B3D021D0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6" name="Image 125" descr="Afficher l’image source">
          <a:extLst>
            <a:ext uri="{FF2B5EF4-FFF2-40B4-BE49-F238E27FC236}">
              <a16:creationId xmlns:a16="http://schemas.microsoft.com/office/drawing/2014/main" xmlns="" id="{79F6B903-F243-4F53-8B67-94B39D23A1C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7" name="Image 16">
          <a:extLst>
            <a:ext uri="{FF2B5EF4-FFF2-40B4-BE49-F238E27FC236}">
              <a16:creationId xmlns:a16="http://schemas.microsoft.com/office/drawing/2014/main" xmlns="" id="{3331D615-0EFC-40AC-9E6D-7391C1A221F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8" name="Image 127">
          <a:extLst>
            <a:ext uri="{FF2B5EF4-FFF2-40B4-BE49-F238E27FC236}">
              <a16:creationId xmlns:a16="http://schemas.microsoft.com/office/drawing/2014/main" xmlns="" id="{B0DD79FD-9698-4C69-966E-D990BC7D7B5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9" name="Image 128" descr="Afficher l’image source">
          <a:extLst>
            <a:ext uri="{FF2B5EF4-FFF2-40B4-BE49-F238E27FC236}">
              <a16:creationId xmlns:a16="http://schemas.microsoft.com/office/drawing/2014/main" xmlns="" id="{03AE81D0-8166-45D9-9A13-BA2E704995D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30" name="Image 16">
          <a:extLst>
            <a:ext uri="{FF2B5EF4-FFF2-40B4-BE49-F238E27FC236}">
              <a16:creationId xmlns:a16="http://schemas.microsoft.com/office/drawing/2014/main" xmlns="" id="{C0F07E08-A141-4628-ADA4-3FD46B5AF49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1" name="Image 130">
          <a:extLst>
            <a:ext uri="{FF2B5EF4-FFF2-40B4-BE49-F238E27FC236}">
              <a16:creationId xmlns:a16="http://schemas.microsoft.com/office/drawing/2014/main" xmlns="" id="{2223010C-5C72-4081-9CAA-0A5207801A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2" name="Image 131" descr="Afficher l’image source">
          <a:extLst>
            <a:ext uri="{FF2B5EF4-FFF2-40B4-BE49-F238E27FC236}">
              <a16:creationId xmlns:a16="http://schemas.microsoft.com/office/drawing/2014/main" xmlns="" id="{C85ED16A-69ED-4E1A-AB66-4C8349A4326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3" name="Image 16">
          <a:extLst>
            <a:ext uri="{FF2B5EF4-FFF2-40B4-BE49-F238E27FC236}">
              <a16:creationId xmlns:a16="http://schemas.microsoft.com/office/drawing/2014/main" xmlns="" id="{D5039993-7F4F-480E-B64F-787B2FD6940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4" name="Image 133">
          <a:extLst>
            <a:ext uri="{FF2B5EF4-FFF2-40B4-BE49-F238E27FC236}">
              <a16:creationId xmlns:a16="http://schemas.microsoft.com/office/drawing/2014/main" xmlns="" id="{7EB0F2C5-D4C0-41BD-81FE-F1BBA46873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5" name="Image 134">
          <a:extLst>
            <a:ext uri="{FF2B5EF4-FFF2-40B4-BE49-F238E27FC236}">
              <a16:creationId xmlns:a16="http://schemas.microsoft.com/office/drawing/2014/main" xmlns="" id="{F86BFC72-920E-4C96-A42F-CE708C745F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19256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6" name="Image 135">
          <a:extLst>
            <a:ext uri="{FF2B5EF4-FFF2-40B4-BE49-F238E27FC236}">
              <a16:creationId xmlns:a16="http://schemas.microsoft.com/office/drawing/2014/main" xmlns="" id="{CA075ECF-8269-4810-B8C8-F7E18BF053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40833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7" name="Image 136">
          <a:extLst>
            <a:ext uri="{FF2B5EF4-FFF2-40B4-BE49-F238E27FC236}">
              <a16:creationId xmlns:a16="http://schemas.microsoft.com/office/drawing/2014/main" xmlns="" id="{F47C29AB-93E0-49D6-B546-2CB6FF2E14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36071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8" name="Image 15">
          <a:extLst>
            <a:ext uri="{FF2B5EF4-FFF2-40B4-BE49-F238E27FC236}">
              <a16:creationId xmlns:a16="http://schemas.microsoft.com/office/drawing/2014/main" xmlns="" id="{AF3168CE-5309-4CDE-9D37-D5118F4F349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9" name="Image 138" descr="Afficher l’image source">
          <a:extLst>
            <a:ext uri="{FF2B5EF4-FFF2-40B4-BE49-F238E27FC236}">
              <a16:creationId xmlns:a16="http://schemas.microsoft.com/office/drawing/2014/main" xmlns="" id="{A065D3C4-A159-47E5-895C-52F131B826D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40" name="Image 16">
          <a:extLst>
            <a:ext uri="{FF2B5EF4-FFF2-40B4-BE49-F238E27FC236}">
              <a16:creationId xmlns:a16="http://schemas.microsoft.com/office/drawing/2014/main" xmlns="" id="{FF3E62C3-48E4-45FB-951A-910EDE7BFA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1" name="Image 140" descr="Afficher l’image source">
          <a:extLst>
            <a:ext uri="{FF2B5EF4-FFF2-40B4-BE49-F238E27FC236}">
              <a16:creationId xmlns:a16="http://schemas.microsoft.com/office/drawing/2014/main" xmlns="" id="{DC65B33B-6115-4BA1-87B8-94C84B505CC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2" name="Image 16">
          <a:extLst>
            <a:ext uri="{FF2B5EF4-FFF2-40B4-BE49-F238E27FC236}">
              <a16:creationId xmlns:a16="http://schemas.microsoft.com/office/drawing/2014/main" xmlns="" id="{2CE4A2CA-0F87-4BFD-9165-0E7264B929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3" name="Image 142" descr="Afficher l’image source">
          <a:extLst>
            <a:ext uri="{FF2B5EF4-FFF2-40B4-BE49-F238E27FC236}">
              <a16:creationId xmlns:a16="http://schemas.microsoft.com/office/drawing/2014/main" xmlns="" id="{222A7ADB-9DB8-428B-A876-AA092A3771A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4" name="Image 16">
          <a:extLst>
            <a:ext uri="{FF2B5EF4-FFF2-40B4-BE49-F238E27FC236}">
              <a16:creationId xmlns:a16="http://schemas.microsoft.com/office/drawing/2014/main" xmlns="" id="{7C9DD637-9583-415E-BF72-614A715E7CF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5" name="Image 15">
          <a:extLst>
            <a:ext uri="{FF2B5EF4-FFF2-40B4-BE49-F238E27FC236}">
              <a16:creationId xmlns:a16="http://schemas.microsoft.com/office/drawing/2014/main" xmlns="" id="{67EB60C2-E573-4FF2-827E-98662484A81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6" name="Image 145" descr="Afficher l’image source">
          <a:extLst>
            <a:ext uri="{FF2B5EF4-FFF2-40B4-BE49-F238E27FC236}">
              <a16:creationId xmlns:a16="http://schemas.microsoft.com/office/drawing/2014/main" xmlns="" id="{CC854F56-B09A-4B96-87FF-25F4C965EF3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7" name="Image 16">
          <a:extLst>
            <a:ext uri="{FF2B5EF4-FFF2-40B4-BE49-F238E27FC236}">
              <a16:creationId xmlns:a16="http://schemas.microsoft.com/office/drawing/2014/main" xmlns="" id="{FD99BFC9-044E-426C-B877-AC98323C197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8" name="Image 15">
          <a:extLst>
            <a:ext uri="{FF2B5EF4-FFF2-40B4-BE49-F238E27FC236}">
              <a16:creationId xmlns:a16="http://schemas.microsoft.com/office/drawing/2014/main" xmlns="" id="{103FBFD3-284A-46A0-AF02-2DA2D4D8D1C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9" name="Image 148" descr="Afficher l’image source">
          <a:extLst>
            <a:ext uri="{FF2B5EF4-FFF2-40B4-BE49-F238E27FC236}">
              <a16:creationId xmlns:a16="http://schemas.microsoft.com/office/drawing/2014/main" xmlns="" id="{FC6A102E-F1AA-45E3-850A-94F3C316B5C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50" name="Image 16">
          <a:extLst>
            <a:ext uri="{FF2B5EF4-FFF2-40B4-BE49-F238E27FC236}">
              <a16:creationId xmlns:a16="http://schemas.microsoft.com/office/drawing/2014/main" xmlns="" id="{7B695630-CC00-439C-B06C-6D76AEA2DE4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1" name="Image 150">
          <a:extLst>
            <a:ext uri="{FF2B5EF4-FFF2-40B4-BE49-F238E27FC236}">
              <a16:creationId xmlns:a16="http://schemas.microsoft.com/office/drawing/2014/main" xmlns="" id="{3A8A9470-1438-421A-B5D3-15AEE7837D5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2" name="Image 15">
          <a:extLst>
            <a:ext uri="{FF2B5EF4-FFF2-40B4-BE49-F238E27FC236}">
              <a16:creationId xmlns:a16="http://schemas.microsoft.com/office/drawing/2014/main" xmlns="" id="{C3517AD2-576F-4781-9220-F608200C5FA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3" name="Image 152" descr="Afficher l’image source">
          <a:extLst>
            <a:ext uri="{FF2B5EF4-FFF2-40B4-BE49-F238E27FC236}">
              <a16:creationId xmlns:a16="http://schemas.microsoft.com/office/drawing/2014/main" xmlns="" id="{BBDB6BF6-B9BA-416F-B4A6-080D2872DE9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4" name="Image 16">
          <a:extLst>
            <a:ext uri="{FF2B5EF4-FFF2-40B4-BE49-F238E27FC236}">
              <a16:creationId xmlns:a16="http://schemas.microsoft.com/office/drawing/2014/main" xmlns="" id="{B675102E-3E99-4040-9DB8-2A85AF9BE98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5" name="Image 15">
          <a:extLst>
            <a:ext uri="{FF2B5EF4-FFF2-40B4-BE49-F238E27FC236}">
              <a16:creationId xmlns:a16="http://schemas.microsoft.com/office/drawing/2014/main" xmlns="" id="{A5C61BC0-028F-416E-8ABF-42E97000C0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6" name="Image 155" descr="Afficher l’image source">
          <a:extLst>
            <a:ext uri="{FF2B5EF4-FFF2-40B4-BE49-F238E27FC236}">
              <a16:creationId xmlns:a16="http://schemas.microsoft.com/office/drawing/2014/main" xmlns="" id="{C39D83C8-BC94-4324-8D8B-FBB1B60A26D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7" name="Image 16">
          <a:extLst>
            <a:ext uri="{FF2B5EF4-FFF2-40B4-BE49-F238E27FC236}">
              <a16:creationId xmlns:a16="http://schemas.microsoft.com/office/drawing/2014/main" xmlns="" id="{B70B442C-AFF8-4D93-A5DF-17547C1F026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8" name="Image 15">
          <a:extLst>
            <a:ext uri="{FF2B5EF4-FFF2-40B4-BE49-F238E27FC236}">
              <a16:creationId xmlns:a16="http://schemas.microsoft.com/office/drawing/2014/main" xmlns="" id="{FB9B8AA9-8882-4EF8-ABEF-1864043F167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9" name="Image 158" descr="Afficher l’image source">
          <a:extLst>
            <a:ext uri="{FF2B5EF4-FFF2-40B4-BE49-F238E27FC236}">
              <a16:creationId xmlns:a16="http://schemas.microsoft.com/office/drawing/2014/main" xmlns="" id="{153587B8-7327-4436-988B-72CC043EA4B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60" name="Image 16">
          <a:extLst>
            <a:ext uri="{FF2B5EF4-FFF2-40B4-BE49-F238E27FC236}">
              <a16:creationId xmlns:a16="http://schemas.microsoft.com/office/drawing/2014/main" xmlns="" id="{082B7937-CC70-4C42-8882-F021C323267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1" name="Image 15">
          <a:extLst>
            <a:ext uri="{FF2B5EF4-FFF2-40B4-BE49-F238E27FC236}">
              <a16:creationId xmlns:a16="http://schemas.microsoft.com/office/drawing/2014/main" xmlns="" id="{50BC044C-BDAD-43B8-BB6F-B766D7FEE7E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2" name="Image 161" descr="Afficher l’image source">
          <a:extLst>
            <a:ext uri="{FF2B5EF4-FFF2-40B4-BE49-F238E27FC236}">
              <a16:creationId xmlns:a16="http://schemas.microsoft.com/office/drawing/2014/main" xmlns="" id="{9EC42892-E8AF-480E-B0D9-23C3D796AB9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3" name="Image 16">
          <a:extLst>
            <a:ext uri="{FF2B5EF4-FFF2-40B4-BE49-F238E27FC236}">
              <a16:creationId xmlns:a16="http://schemas.microsoft.com/office/drawing/2014/main" xmlns="" id="{4AF68B2B-0C37-4FA5-A7F4-B514EA6D8CC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80547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4" name="Image 15">
          <a:extLst>
            <a:ext uri="{FF2B5EF4-FFF2-40B4-BE49-F238E27FC236}">
              <a16:creationId xmlns:a16="http://schemas.microsoft.com/office/drawing/2014/main" xmlns="" id="{7A0820A3-0F7A-484E-8CA6-D47F00B13E4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5" name="Image 164" descr="Afficher l’image source">
          <a:extLst>
            <a:ext uri="{FF2B5EF4-FFF2-40B4-BE49-F238E27FC236}">
              <a16:creationId xmlns:a16="http://schemas.microsoft.com/office/drawing/2014/main" xmlns="" id="{58147BFF-C0D9-4D55-9F35-5B49D18E74A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6" name="Image 16">
          <a:extLst>
            <a:ext uri="{FF2B5EF4-FFF2-40B4-BE49-F238E27FC236}">
              <a16:creationId xmlns:a16="http://schemas.microsoft.com/office/drawing/2014/main" xmlns="" id="{B8AC677A-D69E-4E32-B032-FBB49502AB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7" name="Image 15">
          <a:extLst>
            <a:ext uri="{FF2B5EF4-FFF2-40B4-BE49-F238E27FC236}">
              <a16:creationId xmlns:a16="http://schemas.microsoft.com/office/drawing/2014/main" xmlns="" id="{62A2AEA9-0EB7-44E8-A507-8FD2FCB0C06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8" name="Image 167" descr="Afficher l’image source">
          <a:extLst>
            <a:ext uri="{FF2B5EF4-FFF2-40B4-BE49-F238E27FC236}">
              <a16:creationId xmlns:a16="http://schemas.microsoft.com/office/drawing/2014/main" xmlns="" id="{CDA5323D-2EA8-437B-B9C7-786F43B2A94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9" name="Image 16">
          <a:extLst>
            <a:ext uri="{FF2B5EF4-FFF2-40B4-BE49-F238E27FC236}">
              <a16:creationId xmlns:a16="http://schemas.microsoft.com/office/drawing/2014/main" xmlns="" id="{A39B37DE-4677-47BD-94F1-DDEE7A77E4D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70" name="Image 15">
          <a:extLst>
            <a:ext uri="{FF2B5EF4-FFF2-40B4-BE49-F238E27FC236}">
              <a16:creationId xmlns:a16="http://schemas.microsoft.com/office/drawing/2014/main" xmlns="" id="{44EAA54B-3D04-4F25-B1EF-18EA5BC54C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1" name="Image 170" descr="Afficher l’image source">
          <a:extLst>
            <a:ext uri="{FF2B5EF4-FFF2-40B4-BE49-F238E27FC236}">
              <a16:creationId xmlns:a16="http://schemas.microsoft.com/office/drawing/2014/main" xmlns="" id="{7CA12EF2-255E-4E65-95BF-E68A019D59B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2" name="Image 16">
          <a:extLst>
            <a:ext uri="{FF2B5EF4-FFF2-40B4-BE49-F238E27FC236}">
              <a16:creationId xmlns:a16="http://schemas.microsoft.com/office/drawing/2014/main" xmlns="" id="{F39B2BBE-CA04-4412-8A85-AA397B62431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3123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30E79FC2-95AB-4122-BF51-D4DE0B71F24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AF7ECCFF-5BE0-45E5-AA12-37EE97556DF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E15FE387-D48F-4B85-9E85-D62CAB53EF5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6" name="Image 297">
          <a:extLst>
            <a:ext uri="{FF2B5EF4-FFF2-40B4-BE49-F238E27FC236}">
              <a16:creationId xmlns:a16="http://schemas.microsoft.com/office/drawing/2014/main" xmlns="" id="{8119356B-9F13-48F3-B0D7-8F07894D5C8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9BE2FE09-3658-4A20-A3BF-4D7291E20D7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FEAD07BD-8340-4A00-8EB0-F8CC049F744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8B70A0C3-B5F0-43A0-B5BE-80FA744547A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80" name="Image 297">
          <a:extLst>
            <a:ext uri="{FF2B5EF4-FFF2-40B4-BE49-F238E27FC236}">
              <a16:creationId xmlns:a16="http://schemas.microsoft.com/office/drawing/2014/main" xmlns="" id="{84047DBA-9CF6-4C85-B774-2932F0056CC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xmlns="" val="0"/>
            </a:ext>
          </a:extLst>
        </a:blip>
        <a:srcRect/>
        <a:stretch>
          <a:fillRect/>
        </a:stretch>
      </xdr:blipFill>
      <xdr:spPr bwMode="auto">
        <a:xfrm>
          <a:off x="573880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1" name="Image 15">
          <a:extLst>
            <a:ext uri="{FF2B5EF4-FFF2-40B4-BE49-F238E27FC236}">
              <a16:creationId xmlns:a16="http://schemas.microsoft.com/office/drawing/2014/main" xmlns="" id="{87030475-47EA-420A-A0CA-F577CB164E3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2614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2" name="Image 25">
          <a:extLst>
            <a:ext uri="{FF2B5EF4-FFF2-40B4-BE49-F238E27FC236}">
              <a16:creationId xmlns:a16="http://schemas.microsoft.com/office/drawing/2014/main" xmlns="" id="{AAEF3E82-844F-41D9-A15D-AEE429D7403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62252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3" name="Image 25">
          <a:extLst>
            <a:ext uri="{FF2B5EF4-FFF2-40B4-BE49-F238E27FC236}">
              <a16:creationId xmlns:a16="http://schemas.microsoft.com/office/drawing/2014/main" xmlns="" id="{D8919AF2-43B9-47B4-9011-CC37490E07B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4" name="Image 25">
          <a:extLst>
            <a:ext uri="{FF2B5EF4-FFF2-40B4-BE49-F238E27FC236}">
              <a16:creationId xmlns:a16="http://schemas.microsoft.com/office/drawing/2014/main" xmlns="" id="{338EA344-D1F0-4040-A963-7AB014CFA95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767967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5" name="Image 25">
          <a:extLst>
            <a:ext uri="{FF2B5EF4-FFF2-40B4-BE49-F238E27FC236}">
              <a16:creationId xmlns:a16="http://schemas.microsoft.com/office/drawing/2014/main" xmlns="" id="{5465C6A1-BFA3-4621-B916-30AF0E3A298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86106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844550</xdr:colOff>
      <xdr:row>100</xdr:row>
      <xdr:rowOff>266700</xdr:rowOff>
    </xdr:from>
    <xdr:to>
      <xdr:col>1</xdr:col>
      <xdr:colOff>2393950</xdr:colOff>
      <xdr:row>101</xdr:row>
      <xdr:rowOff>132417</xdr:rowOff>
    </xdr:to>
    <xdr:pic>
      <xdr:nvPicPr>
        <xdr:cNvPr id="186" name="Image 25">
          <a:extLst>
            <a:ext uri="{FF2B5EF4-FFF2-40B4-BE49-F238E27FC236}">
              <a16:creationId xmlns:a16="http://schemas.microsoft.com/office/drawing/2014/main" xmlns="" id="{0F237212-AD10-43B1-9800-0F3980167D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l="7066" t="18471" r="7671" b="13820"/>
        <a:stretch>
          <a:fillRect/>
        </a:stretch>
      </xdr:blipFill>
      <xdr:spPr bwMode="auto">
        <a:xfrm>
          <a:off x="1644650" y="66903600"/>
          <a:ext cx="1549400" cy="8753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7" name="Image 186">
          <a:extLst>
            <a:ext uri="{FF2B5EF4-FFF2-40B4-BE49-F238E27FC236}">
              <a16:creationId xmlns:a16="http://schemas.microsoft.com/office/drawing/2014/main" xmlns="" id="{FE09B225-8F6C-4810-A0CC-4D20DC8693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8" name="Image 15">
          <a:extLst>
            <a:ext uri="{FF2B5EF4-FFF2-40B4-BE49-F238E27FC236}">
              <a16:creationId xmlns:a16="http://schemas.microsoft.com/office/drawing/2014/main" xmlns="" id="{E5040BBA-0783-4C77-9B13-9883057BCD7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9" name="Image 188" descr="Afficher l’image source">
          <a:extLst>
            <a:ext uri="{FF2B5EF4-FFF2-40B4-BE49-F238E27FC236}">
              <a16:creationId xmlns:a16="http://schemas.microsoft.com/office/drawing/2014/main" xmlns="" id="{F4E88847-DB40-4ECD-A216-19FB6AEC553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90" name="Image 16">
          <a:extLst>
            <a:ext uri="{FF2B5EF4-FFF2-40B4-BE49-F238E27FC236}">
              <a16:creationId xmlns:a16="http://schemas.microsoft.com/office/drawing/2014/main" xmlns="" id="{E26688B0-50EA-421A-9D8B-B8F519CA40F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xmlns="" id="{5A132DFF-C0F7-4017-9FAC-3C1ED20F17F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xmlns="" id="{6088F746-1BF3-4EC2-B815-6AF61B662BE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xmlns="" id="{9872B405-5A82-4882-9DA4-6552C52C5FC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4" name="Image 15">
          <a:extLst>
            <a:ext uri="{FF2B5EF4-FFF2-40B4-BE49-F238E27FC236}">
              <a16:creationId xmlns:a16="http://schemas.microsoft.com/office/drawing/2014/main" xmlns="" id="{757DD010-FD18-4298-8235-F32840B32A2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5" name="Image 194" descr="Afficher l’image source">
          <a:extLst>
            <a:ext uri="{FF2B5EF4-FFF2-40B4-BE49-F238E27FC236}">
              <a16:creationId xmlns:a16="http://schemas.microsoft.com/office/drawing/2014/main" xmlns="" id="{4FE6A7C8-8636-45E1-8D67-E695848B3C6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6" name="Image 16">
          <a:extLst>
            <a:ext uri="{FF2B5EF4-FFF2-40B4-BE49-F238E27FC236}">
              <a16:creationId xmlns:a16="http://schemas.microsoft.com/office/drawing/2014/main" xmlns="" id="{505A1FFF-DCFA-439A-B664-7548450D0FC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8838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7" name="Image 196">
          <a:extLst>
            <a:ext uri="{FF2B5EF4-FFF2-40B4-BE49-F238E27FC236}">
              <a16:creationId xmlns:a16="http://schemas.microsoft.com/office/drawing/2014/main" xmlns="" id="{8FDC6706-DB9D-4185-BC97-107B66AD71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8" name="Image 15">
          <a:extLst>
            <a:ext uri="{FF2B5EF4-FFF2-40B4-BE49-F238E27FC236}">
              <a16:creationId xmlns:a16="http://schemas.microsoft.com/office/drawing/2014/main" xmlns="" id="{7C6EB5A3-6996-467B-B8DE-78B7CE408C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9" name="Image 198" descr="Afficher l’image source">
          <a:extLst>
            <a:ext uri="{FF2B5EF4-FFF2-40B4-BE49-F238E27FC236}">
              <a16:creationId xmlns:a16="http://schemas.microsoft.com/office/drawing/2014/main" xmlns="" id="{4BD0C9B4-648B-48F3-B9F5-DE3F44CE9D8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00" name="Image 16">
          <a:extLst>
            <a:ext uri="{FF2B5EF4-FFF2-40B4-BE49-F238E27FC236}">
              <a16:creationId xmlns:a16="http://schemas.microsoft.com/office/drawing/2014/main" xmlns="" id="{AAF3A703-9166-4C4E-B2AD-B6314207C6F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1" name="Image 200">
          <a:extLst>
            <a:ext uri="{FF2B5EF4-FFF2-40B4-BE49-F238E27FC236}">
              <a16:creationId xmlns:a16="http://schemas.microsoft.com/office/drawing/2014/main" xmlns="" id="{213B339C-3F31-4947-B8DA-4E24F585CDD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2" name="Image 15">
          <a:extLst>
            <a:ext uri="{FF2B5EF4-FFF2-40B4-BE49-F238E27FC236}">
              <a16:creationId xmlns:a16="http://schemas.microsoft.com/office/drawing/2014/main" xmlns="" id="{388C9727-5DB0-40AE-A4EF-A928E12ED2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3" name="Image 16">
          <a:extLst>
            <a:ext uri="{FF2B5EF4-FFF2-40B4-BE49-F238E27FC236}">
              <a16:creationId xmlns:a16="http://schemas.microsoft.com/office/drawing/2014/main" xmlns="" id="{7F2BB4FC-6430-4C8E-8090-D68531F57DB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4" name="Image 15">
          <a:extLst>
            <a:ext uri="{FF2B5EF4-FFF2-40B4-BE49-F238E27FC236}">
              <a16:creationId xmlns:a16="http://schemas.microsoft.com/office/drawing/2014/main" xmlns="" id="{00F880F3-FF99-4C8C-A47D-43486F0F971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5" name="Image 16">
          <a:extLst>
            <a:ext uri="{FF2B5EF4-FFF2-40B4-BE49-F238E27FC236}">
              <a16:creationId xmlns:a16="http://schemas.microsoft.com/office/drawing/2014/main" xmlns="" id="{2BB321B3-BD34-4CBF-8376-6A70AA8C01F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68027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6" name="Image 205">
          <a:extLst>
            <a:ext uri="{FF2B5EF4-FFF2-40B4-BE49-F238E27FC236}">
              <a16:creationId xmlns:a16="http://schemas.microsoft.com/office/drawing/2014/main" xmlns="" id="{004D3F6A-A487-4C9D-992D-0C7B5C4B18B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7" name="Image 15">
          <a:extLst>
            <a:ext uri="{FF2B5EF4-FFF2-40B4-BE49-F238E27FC236}">
              <a16:creationId xmlns:a16="http://schemas.microsoft.com/office/drawing/2014/main" xmlns="" id="{460CA745-3810-453C-9DED-1FCEDD4E0D8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8" name="ZoneTexte 4">
          <a:extLst>
            <a:ext uri="{FF2B5EF4-FFF2-40B4-BE49-F238E27FC236}">
              <a16:creationId xmlns:a16="http://schemas.microsoft.com/office/drawing/2014/main" xmlns="" id="{8DF09C11-50B4-4AA4-8B2E-3EBB76419278}"/>
            </a:ext>
          </a:extLst>
        </xdr:cNvPr>
        <xdr:cNvSpPr txBox="1"/>
      </xdr:nvSpPr>
      <xdr:spPr>
        <a:xfrm flipV="1">
          <a:off x="1166908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9" name="Image 208" descr="Afficher l’image source">
          <a:extLst>
            <a:ext uri="{FF2B5EF4-FFF2-40B4-BE49-F238E27FC236}">
              <a16:creationId xmlns:a16="http://schemas.microsoft.com/office/drawing/2014/main" xmlns="" id="{05B4A44E-13AB-4182-ABDC-7BA27B48593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10" name="Image 16">
          <a:extLst>
            <a:ext uri="{FF2B5EF4-FFF2-40B4-BE49-F238E27FC236}">
              <a16:creationId xmlns:a16="http://schemas.microsoft.com/office/drawing/2014/main" xmlns="" id="{0EEF8FC7-3BA8-4FF2-A611-E683186A96B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1" name="Image 210">
          <a:extLst>
            <a:ext uri="{FF2B5EF4-FFF2-40B4-BE49-F238E27FC236}">
              <a16:creationId xmlns:a16="http://schemas.microsoft.com/office/drawing/2014/main" xmlns="" id="{B787EEF7-65A7-4C13-B7D2-DA865195DA0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2" name="Image 15">
          <a:extLst>
            <a:ext uri="{FF2B5EF4-FFF2-40B4-BE49-F238E27FC236}">
              <a16:creationId xmlns:a16="http://schemas.microsoft.com/office/drawing/2014/main" xmlns="" id="{62E41B26-25E7-42FC-9042-C88C12B350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3" name="Image 212" descr="Afficher l’image source">
          <a:extLst>
            <a:ext uri="{FF2B5EF4-FFF2-40B4-BE49-F238E27FC236}">
              <a16:creationId xmlns:a16="http://schemas.microsoft.com/office/drawing/2014/main" xmlns="" id="{22ACC06E-51C2-4752-AB6E-70337A06D13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4" name="Image 16">
          <a:extLst>
            <a:ext uri="{FF2B5EF4-FFF2-40B4-BE49-F238E27FC236}">
              <a16:creationId xmlns:a16="http://schemas.microsoft.com/office/drawing/2014/main" xmlns="" id="{7F7FF942-2077-43CE-AA77-14288A5943A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5" name="Image 15">
          <a:extLst>
            <a:ext uri="{FF2B5EF4-FFF2-40B4-BE49-F238E27FC236}">
              <a16:creationId xmlns:a16="http://schemas.microsoft.com/office/drawing/2014/main" xmlns="" id="{F4A08C69-D3A8-45A2-B9E9-EBC599FD54A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6" name="Image 16">
          <a:extLst>
            <a:ext uri="{FF2B5EF4-FFF2-40B4-BE49-F238E27FC236}">
              <a16:creationId xmlns:a16="http://schemas.microsoft.com/office/drawing/2014/main" xmlns="" id="{11FB0A4F-15BB-465A-A2B2-FA1700AC12B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88982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7" name="Image 216" descr="Afficher l’image source">
          <a:extLst>
            <a:ext uri="{FF2B5EF4-FFF2-40B4-BE49-F238E27FC236}">
              <a16:creationId xmlns:a16="http://schemas.microsoft.com/office/drawing/2014/main" xmlns="" id="{93DC0CF7-9D1B-4F3F-B4E6-E4B9A71B7FF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8" name="Image 16">
          <a:extLst>
            <a:ext uri="{FF2B5EF4-FFF2-40B4-BE49-F238E27FC236}">
              <a16:creationId xmlns:a16="http://schemas.microsoft.com/office/drawing/2014/main" xmlns="" id="{A5C38DAC-900D-4698-A936-355851E210F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9" name="Image 218" descr="Afficher l’image source">
          <a:extLst>
            <a:ext uri="{FF2B5EF4-FFF2-40B4-BE49-F238E27FC236}">
              <a16:creationId xmlns:a16="http://schemas.microsoft.com/office/drawing/2014/main" xmlns="" id="{1BE4D53F-99FA-4600-A034-260D0B7FF718}"/>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20" name="Image 16">
          <a:extLst>
            <a:ext uri="{FF2B5EF4-FFF2-40B4-BE49-F238E27FC236}">
              <a16:creationId xmlns:a16="http://schemas.microsoft.com/office/drawing/2014/main" xmlns="" id="{167293B8-950E-4025-AAF8-C20D468CBA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1" name="Image 16">
          <a:extLst>
            <a:ext uri="{FF2B5EF4-FFF2-40B4-BE49-F238E27FC236}">
              <a16:creationId xmlns:a16="http://schemas.microsoft.com/office/drawing/2014/main" xmlns="" id="{31B0C843-8BF1-4A86-804B-302FD5F5D0A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60407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2" name="BIOE" descr="Logo AB Européen">
          <a:extLst>
            <a:ext uri="{FF2B5EF4-FFF2-40B4-BE49-F238E27FC236}">
              <a16:creationId xmlns:a16="http://schemas.microsoft.com/office/drawing/2014/main" xmlns="" id="{A789591E-C4F1-4340-BFA7-618EA395189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3" name="Image 222">
          <a:extLst>
            <a:ext uri="{FF2B5EF4-FFF2-40B4-BE49-F238E27FC236}">
              <a16:creationId xmlns:a16="http://schemas.microsoft.com/office/drawing/2014/main" xmlns="" id="{B9A567A6-129F-41D0-A616-28628B2A94B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4" name="Image 223" descr="Afficher l’image source">
          <a:extLst>
            <a:ext uri="{FF2B5EF4-FFF2-40B4-BE49-F238E27FC236}">
              <a16:creationId xmlns:a16="http://schemas.microsoft.com/office/drawing/2014/main" xmlns="" id="{87A8C1AB-746D-44E2-B099-CB3B1685179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5" name="ZoneTexte 4">
          <a:extLst>
            <a:ext uri="{FF2B5EF4-FFF2-40B4-BE49-F238E27FC236}">
              <a16:creationId xmlns:a16="http://schemas.microsoft.com/office/drawing/2014/main" xmlns="" id="{EC301DDB-2033-48D1-8D94-F3811EF25CCE}"/>
            </a:ext>
          </a:extLst>
        </xdr:cNvPr>
        <xdr:cNvSpPr txBox="1"/>
      </xdr:nvSpPr>
      <xdr:spPr>
        <a:xfrm>
          <a:off x="854964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6" name="ZoneTexte 4">
          <a:extLst>
            <a:ext uri="{FF2B5EF4-FFF2-40B4-BE49-F238E27FC236}">
              <a16:creationId xmlns:a16="http://schemas.microsoft.com/office/drawing/2014/main" xmlns="" id="{4BD29793-B441-464E-A71E-75EA4E993091}"/>
            </a:ext>
          </a:extLst>
        </xdr:cNvPr>
        <xdr:cNvSpPr txBox="1"/>
      </xdr:nvSpPr>
      <xdr:spPr>
        <a:xfrm>
          <a:off x="1489265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7" name="Image 15">
          <a:extLst>
            <a:ext uri="{FF2B5EF4-FFF2-40B4-BE49-F238E27FC236}">
              <a16:creationId xmlns:a16="http://schemas.microsoft.com/office/drawing/2014/main" xmlns="" id="{4454A4B1-4292-41C3-8541-9DD9A65310A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8" name="ZoneTexte 4">
          <a:extLst>
            <a:ext uri="{FF2B5EF4-FFF2-40B4-BE49-F238E27FC236}">
              <a16:creationId xmlns:a16="http://schemas.microsoft.com/office/drawing/2014/main" xmlns="" id="{90BFBA71-22BC-4270-BC93-08A9159C4452}"/>
            </a:ext>
          </a:extLst>
        </xdr:cNvPr>
        <xdr:cNvSpPr txBox="1"/>
      </xdr:nvSpPr>
      <xdr:spPr>
        <a:xfrm>
          <a:off x="1166908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9" name="Image 286">
          <a:extLst>
            <a:ext uri="{FF2B5EF4-FFF2-40B4-BE49-F238E27FC236}">
              <a16:creationId xmlns:a16="http://schemas.microsoft.com/office/drawing/2014/main" xmlns="" id="{6DBB48A5-26DA-47C3-92AB-24E77FAA5E8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30" name="ZoneTexte 4">
          <a:extLst>
            <a:ext uri="{FF2B5EF4-FFF2-40B4-BE49-F238E27FC236}">
              <a16:creationId xmlns:a16="http://schemas.microsoft.com/office/drawing/2014/main" xmlns="" id="{0D2AE966-E3B2-4F19-8722-A605BFCA0549}"/>
            </a:ext>
          </a:extLst>
        </xdr:cNvPr>
        <xdr:cNvSpPr txBox="1"/>
      </xdr:nvSpPr>
      <xdr:spPr>
        <a:xfrm>
          <a:off x="1157382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1" name="Image 230" descr="Afficher l’image source">
          <a:extLst>
            <a:ext uri="{FF2B5EF4-FFF2-40B4-BE49-F238E27FC236}">
              <a16:creationId xmlns:a16="http://schemas.microsoft.com/office/drawing/2014/main" xmlns="" id="{B271DB81-8984-46EE-93CA-6B27ACBF043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2" name="ZoneTexte 4">
          <a:extLst>
            <a:ext uri="{FF2B5EF4-FFF2-40B4-BE49-F238E27FC236}">
              <a16:creationId xmlns:a16="http://schemas.microsoft.com/office/drawing/2014/main" xmlns="" id="{BF864570-5C41-4B06-8C83-D6436505B732}"/>
            </a:ext>
          </a:extLst>
        </xdr:cNvPr>
        <xdr:cNvSpPr txBox="1"/>
      </xdr:nvSpPr>
      <xdr:spPr>
        <a:xfrm>
          <a:off x="1493234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3" name="ZoneTexte 4">
          <a:extLst>
            <a:ext uri="{FF2B5EF4-FFF2-40B4-BE49-F238E27FC236}">
              <a16:creationId xmlns:a16="http://schemas.microsoft.com/office/drawing/2014/main" xmlns="" id="{D449CF46-F8E2-4B23-81F0-13AA5FD1180C}"/>
            </a:ext>
          </a:extLst>
        </xdr:cNvPr>
        <xdr:cNvSpPr txBox="1"/>
      </xdr:nvSpPr>
      <xdr:spPr>
        <a:xfrm>
          <a:off x="835915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4" name="Image 16">
          <a:extLst>
            <a:ext uri="{FF2B5EF4-FFF2-40B4-BE49-F238E27FC236}">
              <a16:creationId xmlns:a16="http://schemas.microsoft.com/office/drawing/2014/main" xmlns="" id="{8B52CAFF-356F-4F86-A6B8-106350F5DBF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5" name="Image 234">
          <a:extLst>
            <a:ext uri="{FF2B5EF4-FFF2-40B4-BE49-F238E27FC236}">
              <a16:creationId xmlns:a16="http://schemas.microsoft.com/office/drawing/2014/main" xmlns="" id="{7B8F8E7D-6B29-4EEA-8977-DD813E53F23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6" name="Image 235" descr="Afficher l’image source">
          <a:extLst>
            <a:ext uri="{FF2B5EF4-FFF2-40B4-BE49-F238E27FC236}">
              <a16:creationId xmlns:a16="http://schemas.microsoft.com/office/drawing/2014/main" xmlns="" id="{6C031E51-6000-4EFC-9BB6-42E3D714E18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7" name="Image 15">
          <a:extLst>
            <a:ext uri="{FF2B5EF4-FFF2-40B4-BE49-F238E27FC236}">
              <a16:creationId xmlns:a16="http://schemas.microsoft.com/office/drawing/2014/main" xmlns="" id="{D4375338-097A-4C2A-BBA5-2B027189F8E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8" name="Image 237" descr="Afficher l’image source">
          <a:extLst>
            <a:ext uri="{FF2B5EF4-FFF2-40B4-BE49-F238E27FC236}">
              <a16:creationId xmlns:a16="http://schemas.microsoft.com/office/drawing/2014/main" xmlns="" id="{2A638976-CF72-4E20-B281-69466B334F6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9" name="Image 16">
          <a:extLst>
            <a:ext uri="{FF2B5EF4-FFF2-40B4-BE49-F238E27FC236}">
              <a16:creationId xmlns:a16="http://schemas.microsoft.com/office/drawing/2014/main" xmlns="" id="{A36D37DE-A2ED-4F88-810A-4400D620C05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0" name="Image 15">
          <a:extLst>
            <a:ext uri="{FF2B5EF4-FFF2-40B4-BE49-F238E27FC236}">
              <a16:creationId xmlns:a16="http://schemas.microsoft.com/office/drawing/2014/main" xmlns="" id="{D476CD45-B039-4205-BA58-E32F0AB0B09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1" name="Image 240" descr="Afficher l’image source">
          <a:extLst>
            <a:ext uri="{FF2B5EF4-FFF2-40B4-BE49-F238E27FC236}">
              <a16:creationId xmlns:a16="http://schemas.microsoft.com/office/drawing/2014/main" xmlns="" id="{875C3098-B839-4938-9E7A-BB23A6B5F15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2" name="Image 16">
          <a:extLst>
            <a:ext uri="{FF2B5EF4-FFF2-40B4-BE49-F238E27FC236}">
              <a16:creationId xmlns:a16="http://schemas.microsoft.com/office/drawing/2014/main" xmlns="" id="{FA217CD1-43E9-4793-8FB1-03DFE4A4A95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3" name="Image 15">
          <a:extLst>
            <a:ext uri="{FF2B5EF4-FFF2-40B4-BE49-F238E27FC236}">
              <a16:creationId xmlns:a16="http://schemas.microsoft.com/office/drawing/2014/main" xmlns="" id="{82422CE7-DCF6-479D-B6CC-648D98AEC3F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4" name="Image 16">
          <a:extLst>
            <a:ext uri="{FF2B5EF4-FFF2-40B4-BE49-F238E27FC236}">
              <a16:creationId xmlns:a16="http://schemas.microsoft.com/office/drawing/2014/main" xmlns="" id="{FFFD491F-BA68-438A-BB20-86C9EED265D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37216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5" name="BIOE" descr="Logo AB Européen">
          <a:extLst>
            <a:ext uri="{FF2B5EF4-FFF2-40B4-BE49-F238E27FC236}">
              <a16:creationId xmlns:a16="http://schemas.microsoft.com/office/drawing/2014/main" xmlns="" id="{34EFCFF4-08F8-474B-B414-2341DF5031C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6" name="Image 245">
          <a:extLst>
            <a:ext uri="{FF2B5EF4-FFF2-40B4-BE49-F238E27FC236}">
              <a16:creationId xmlns:a16="http://schemas.microsoft.com/office/drawing/2014/main" xmlns="" id="{F394DC6B-CA31-4575-BAD4-F5636B09CBF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7" name="Image 246" descr="Afficher l’image source">
          <a:extLst>
            <a:ext uri="{FF2B5EF4-FFF2-40B4-BE49-F238E27FC236}">
              <a16:creationId xmlns:a16="http://schemas.microsoft.com/office/drawing/2014/main" xmlns="" id="{AEAEFB7E-0A14-459C-8105-1ABD11DCBBA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8" name="ZoneTexte 4">
          <a:extLst>
            <a:ext uri="{FF2B5EF4-FFF2-40B4-BE49-F238E27FC236}">
              <a16:creationId xmlns:a16="http://schemas.microsoft.com/office/drawing/2014/main" xmlns="" id="{92717DA3-2D51-4AF7-8EAB-99321FE5390B}"/>
            </a:ext>
          </a:extLst>
        </xdr:cNvPr>
        <xdr:cNvSpPr txBox="1"/>
      </xdr:nvSpPr>
      <xdr:spPr>
        <a:xfrm>
          <a:off x="854964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9" name="ZoneTexte 4">
          <a:extLst>
            <a:ext uri="{FF2B5EF4-FFF2-40B4-BE49-F238E27FC236}">
              <a16:creationId xmlns:a16="http://schemas.microsoft.com/office/drawing/2014/main" xmlns="" id="{EC672C7D-A12C-4DB2-A72D-7E3E40750388}"/>
            </a:ext>
          </a:extLst>
        </xdr:cNvPr>
        <xdr:cNvSpPr txBox="1"/>
      </xdr:nvSpPr>
      <xdr:spPr>
        <a:xfrm>
          <a:off x="1489265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50" name="Image 15">
          <a:extLst>
            <a:ext uri="{FF2B5EF4-FFF2-40B4-BE49-F238E27FC236}">
              <a16:creationId xmlns:a16="http://schemas.microsoft.com/office/drawing/2014/main" xmlns="" id="{B17C0308-2943-4BC9-996C-4646189543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1" name="ZoneTexte 4">
          <a:extLst>
            <a:ext uri="{FF2B5EF4-FFF2-40B4-BE49-F238E27FC236}">
              <a16:creationId xmlns:a16="http://schemas.microsoft.com/office/drawing/2014/main" xmlns="" id="{1D65D5B6-8E63-4C33-8706-015C66148D7E}"/>
            </a:ext>
          </a:extLst>
        </xdr:cNvPr>
        <xdr:cNvSpPr txBox="1"/>
      </xdr:nvSpPr>
      <xdr:spPr>
        <a:xfrm>
          <a:off x="1166908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2" name="Image 286">
          <a:extLst>
            <a:ext uri="{FF2B5EF4-FFF2-40B4-BE49-F238E27FC236}">
              <a16:creationId xmlns:a16="http://schemas.microsoft.com/office/drawing/2014/main" xmlns="" id="{0C0B547B-B8FA-4F1D-97EC-F3E7277683D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3" name="ZoneTexte 4">
          <a:extLst>
            <a:ext uri="{FF2B5EF4-FFF2-40B4-BE49-F238E27FC236}">
              <a16:creationId xmlns:a16="http://schemas.microsoft.com/office/drawing/2014/main" xmlns="" id="{E5CB2708-1987-45A0-A507-8F425829675D}"/>
            </a:ext>
          </a:extLst>
        </xdr:cNvPr>
        <xdr:cNvSpPr txBox="1"/>
      </xdr:nvSpPr>
      <xdr:spPr>
        <a:xfrm>
          <a:off x="1157382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4" name="Image 253" descr="Afficher l’image source">
          <a:extLst>
            <a:ext uri="{FF2B5EF4-FFF2-40B4-BE49-F238E27FC236}">
              <a16:creationId xmlns:a16="http://schemas.microsoft.com/office/drawing/2014/main" xmlns="" id="{B64E0B14-109B-4E64-9E1F-7576647CF8C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5" name="ZoneTexte 4">
          <a:extLst>
            <a:ext uri="{FF2B5EF4-FFF2-40B4-BE49-F238E27FC236}">
              <a16:creationId xmlns:a16="http://schemas.microsoft.com/office/drawing/2014/main" xmlns="" id="{7EA1E343-D038-49C5-A7F9-6B70A010CB46}"/>
            </a:ext>
          </a:extLst>
        </xdr:cNvPr>
        <xdr:cNvSpPr txBox="1"/>
      </xdr:nvSpPr>
      <xdr:spPr>
        <a:xfrm>
          <a:off x="1493234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6" name="ZoneTexte 4">
          <a:extLst>
            <a:ext uri="{FF2B5EF4-FFF2-40B4-BE49-F238E27FC236}">
              <a16:creationId xmlns:a16="http://schemas.microsoft.com/office/drawing/2014/main" xmlns="" id="{9687E92F-CB18-4E7B-90EC-8B101B3CBB71}"/>
            </a:ext>
          </a:extLst>
        </xdr:cNvPr>
        <xdr:cNvSpPr txBox="1"/>
      </xdr:nvSpPr>
      <xdr:spPr>
        <a:xfrm>
          <a:off x="835915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7" name="Image 16">
          <a:extLst>
            <a:ext uri="{FF2B5EF4-FFF2-40B4-BE49-F238E27FC236}">
              <a16:creationId xmlns:a16="http://schemas.microsoft.com/office/drawing/2014/main" xmlns="" id="{820E7478-B050-43E9-AB37-E897B154E9B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8" name="Image 257">
          <a:extLst>
            <a:ext uri="{FF2B5EF4-FFF2-40B4-BE49-F238E27FC236}">
              <a16:creationId xmlns:a16="http://schemas.microsoft.com/office/drawing/2014/main" xmlns="" id="{6F25D23E-D3A8-445D-BD1C-58E69205AD1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9" name="Image 258" descr="Afficher l’image source">
          <a:extLst>
            <a:ext uri="{FF2B5EF4-FFF2-40B4-BE49-F238E27FC236}">
              <a16:creationId xmlns:a16="http://schemas.microsoft.com/office/drawing/2014/main" xmlns="" id="{A01CACBE-EA03-47B3-ADB8-E6706B82F0E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60" name="Image 15">
          <a:extLst>
            <a:ext uri="{FF2B5EF4-FFF2-40B4-BE49-F238E27FC236}">
              <a16:creationId xmlns:a16="http://schemas.microsoft.com/office/drawing/2014/main" xmlns="" id="{E32B0D03-4EB5-4A2F-A63C-3988180595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1" name="Image 260" descr="Afficher l’image source">
          <a:extLst>
            <a:ext uri="{FF2B5EF4-FFF2-40B4-BE49-F238E27FC236}">
              <a16:creationId xmlns:a16="http://schemas.microsoft.com/office/drawing/2014/main" xmlns="" id="{8D0C1096-1A4B-4B1D-9860-29C69274EA1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2" name="Image 16">
          <a:extLst>
            <a:ext uri="{FF2B5EF4-FFF2-40B4-BE49-F238E27FC236}">
              <a16:creationId xmlns:a16="http://schemas.microsoft.com/office/drawing/2014/main" xmlns="" id="{EA139333-DE93-49EB-91A3-0A7438DFCA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3" name="Image 15">
          <a:extLst>
            <a:ext uri="{FF2B5EF4-FFF2-40B4-BE49-F238E27FC236}">
              <a16:creationId xmlns:a16="http://schemas.microsoft.com/office/drawing/2014/main" xmlns="" id="{FE94494E-D1A7-4D97-9E7A-D822C3BA29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4" name="Image 263" descr="Afficher l’image source">
          <a:extLst>
            <a:ext uri="{FF2B5EF4-FFF2-40B4-BE49-F238E27FC236}">
              <a16:creationId xmlns:a16="http://schemas.microsoft.com/office/drawing/2014/main" xmlns="" id="{9A9C1712-CC80-4343-A8EB-495E12F2575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5" name="Image 16">
          <a:extLst>
            <a:ext uri="{FF2B5EF4-FFF2-40B4-BE49-F238E27FC236}">
              <a16:creationId xmlns:a16="http://schemas.microsoft.com/office/drawing/2014/main" xmlns="" id="{7198B93A-5E5E-493F-AF1D-B1536FC5EAA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6" name="Image 15">
          <a:extLst>
            <a:ext uri="{FF2B5EF4-FFF2-40B4-BE49-F238E27FC236}">
              <a16:creationId xmlns:a16="http://schemas.microsoft.com/office/drawing/2014/main" xmlns="" id="{826A4264-9F95-4B97-9FC8-B27DCA597D5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7" name="Image 266" descr="Afficher l’image source">
          <a:extLst>
            <a:ext uri="{FF2B5EF4-FFF2-40B4-BE49-F238E27FC236}">
              <a16:creationId xmlns:a16="http://schemas.microsoft.com/office/drawing/2014/main" xmlns="" id="{1221F417-2B83-46E9-9841-EEA4F71C0EE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8" name="Image 16">
          <a:extLst>
            <a:ext uri="{FF2B5EF4-FFF2-40B4-BE49-F238E27FC236}">
              <a16:creationId xmlns:a16="http://schemas.microsoft.com/office/drawing/2014/main" xmlns="" id="{F45E37E9-5703-4302-8556-9BC11DDEB20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578642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9" name="Image 268">
          <a:extLst>
            <a:ext uri="{FF2B5EF4-FFF2-40B4-BE49-F238E27FC236}">
              <a16:creationId xmlns:a16="http://schemas.microsoft.com/office/drawing/2014/main" xmlns="" id="{681645FB-1B75-4599-873B-C2884B3D32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6596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70" name="Image 269">
          <a:extLst>
            <a:ext uri="{FF2B5EF4-FFF2-40B4-BE49-F238E27FC236}">
              <a16:creationId xmlns:a16="http://schemas.microsoft.com/office/drawing/2014/main" xmlns="" id="{3DD75FE5-84AA-4EF8-9516-9549911B77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1" name="Image 270">
          <a:extLst>
            <a:ext uri="{FF2B5EF4-FFF2-40B4-BE49-F238E27FC236}">
              <a16:creationId xmlns:a16="http://schemas.microsoft.com/office/drawing/2014/main" xmlns="" id="{DF596874-B25E-453A-A4C3-3225205CC1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2" name="Image 271">
          <a:extLst>
            <a:ext uri="{FF2B5EF4-FFF2-40B4-BE49-F238E27FC236}">
              <a16:creationId xmlns:a16="http://schemas.microsoft.com/office/drawing/2014/main" xmlns="" id="{35A67428-B529-4EEB-BE0C-72D67C15F4A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3" name="Image 272">
          <a:extLst>
            <a:ext uri="{FF2B5EF4-FFF2-40B4-BE49-F238E27FC236}">
              <a16:creationId xmlns:a16="http://schemas.microsoft.com/office/drawing/2014/main" xmlns="" id="{1985FF3B-6D41-4341-B8A3-A66A234129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4" name="Image 273">
          <a:extLst>
            <a:ext uri="{FF2B5EF4-FFF2-40B4-BE49-F238E27FC236}">
              <a16:creationId xmlns:a16="http://schemas.microsoft.com/office/drawing/2014/main" xmlns="" id="{98A4C2D4-649F-4982-9066-328A6833D2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5" name="Image 274">
          <a:extLst>
            <a:ext uri="{FF2B5EF4-FFF2-40B4-BE49-F238E27FC236}">
              <a16:creationId xmlns:a16="http://schemas.microsoft.com/office/drawing/2014/main" xmlns="" id="{68452F12-9DB1-4DC3-9526-3DEA256EE0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6" name="Image 275">
          <a:extLst>
            <a:ext uri="{FF2B5EF4-FFF2-40B4-BE49-F238E27FC236}">
              <a16:creationId xmlns:a16="http://schemas.microsoft.com/office/drawing/2014/main" xmlns="" id="{601CB1C1-9146-4A41-8F5F-7FFCA64926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2786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7" name="Image 276">
          <a:extLst>
            <a:ext uri="{FF2B5EF4-FFF2-40B4-BE49-F238E27FC236}">
              <a16:creationId xmlns:a16="http://schemas.microsoft.com/office/drawing/2014/main" xmlns="" id="{ED363A4A-E9A7-4704-A915-5A38483620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8" name="Image 277">
          <a:extLst>
            <a:ext uri="{FF2B5EF4-FFF2-40B4-BE49-F238E27FC236}">
              <a16:creationId xmlns:a16="http://schemas.microsoft.com/office/drawing/2014/main" xmlns="" id="{9F07309C-16CB-4D3A-BB51-A382910198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9" name="Image 278">
          <a:extLst>
            <a:ext uri="{FF2B5EF4-FFF2-40B4-BE49-F238E27FC236}">
              <a16:creationId xmlns:a16="http://schemas.microsoft.com/office/drawing/2014/main" xmlns="" id="{46AFA8BD-4B67-4682-9501-BAA272FDC7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80" name="Image 279">
          <a:extLst>
            <a:ext uri="{FF2B5EF4-FFF2-40B4-BE49-F238E27FC236}">
              <a16:creationId xmlns:a16="http://schemas.microsoft.com/office/drawing/2014/main" xmlns="" id="{94BED937-06EA-4428-871A-2589E16CBF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1" name="Image 280">
          <a:extLst>
            <a:ext uri="{FF2B5EF4-FFF2-40B4-BE49-F238E27FC236}">
              <a16:creationId xmlns:a16="http://schemas.microsoft.com/office/drawing/2014/main" xmlns="" id="{D23F231A-6745-4121-8DBB-91082722D4F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2" name="Image 281">
          <a:extLst>
            <a:ext uri="{FF2B5EF4-FFF2-40B4-BE49-F238E27FC236}">
              <a16:creationId xmlns:a16="http://schemas.microsoft.com/office/drawing/2014/main" xmlns="" id="{D0AAC016-B134-40AD-BD4C-43BBC017E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3" name="Image 282">
          <a:extLst>
            <a:ext uri="{FF2B5EF4-FFF2-40B4-BE49-F238E27FC236}">
              <a16:creationId xmlns:a16="http://schemas.microsoft.com/office/drawing/2014/main" xmlns="" id="{4AF15490-1FD4-4898-84C8-4BAEF416BE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0080628">
          <a:off x="132778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4" name="Image 283">
          <a:extLst>
            <a:ext uri="{FF2B5EF4-FFF2-40B4-BE49-F238E27FC236}">
              <a16:creationId xmlns:a16="http://schemas.microsoft.com/office/drawing/2014/main" xmlns="" id="{19BA69C4-F7E1-461D-8B5B-01423E94CD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rot="1841039">
          <a:off x="225171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5" name="Image 284">
          <a:extLst>
            <a:ext uri="{FF2B5EF4-FFF2-40B4-BE49-F238E27FC236}">
              <a16:creationId xmlns:a16="http://schemas.microsoft.com/office/drawing/2014/main" xmlns="" id="{2CE93E79-AC53-44FB-BB2F-A349EC264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2786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6" name="Image 285">
          <a:extLst>
            <a:ext uri="{FF2B5EF4-FFF2-40B4-BE49-F238E27FC236}">
              <a16:creationId xmlns:a16="http://schemas.microsoft.com/office/drawing/2014/main" xmlns="" id="{D2B18695-D336-48FD-9560-30380E7504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328928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7" name="Image 286">
          <a:extLst>
            <a:ext uri="{FF2B5EF4-FFF2-40B4-BE49-F238E27FC236}">
              <a16:creationId xmlns:a16="http://schemas.microsoft.com/office/drawing/2014/main" xmlns="" id="{0C9403C2-7EC4-40D3-8384-6270CE4EA2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571500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8" name="Image 287">
          <a:extLst>
            <a:ext uri="{FF2B5EF4-FFF2-40B4-BE49-F238E27FC236}">
              <a16:creationId xmlns:a16="http://schemas.microsoft.com/office/drawing/2014/main" xmlns="" id="{DD56A521-6736-4AC5-9746-4DD34EA83C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78114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9" name="Image 288">
          <a:extLst>
            <a:ext uri="{FF2B5EF4-FFF2-40B4-BE49-F238E27FC236}">
              <a16:creationId xmlns:a16="http://schemas.microsoft.com/office/drawing/2014/main" xmlns="" id="{9CC23B9D-D4CA-425B-940A-4A79BA2650D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20686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90" name="BIOE" descr="Logo AB Européen">
          <a:extLst>
            <a:ext uri="{FF2B5EF4-FFF2-40B4-BE49-F238E27FC236}">
              <a16:creationId xmlns:a16="http://schemas.microsoft.com/office/drawing/2014/main" xmlns="" id="{42445B2D-EFAE-4F7C-AD4D-2227EC7856C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flipV="1">
          <a:off x="1410684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1" name="Image 290">
          <a:extLst>
            <a:ext uri="{FF2B5EF4-FFF2-40B4-BE49-F238E27FC236}">
              <a16:creationId xmlns:a16="http://schemas.microsoft.com/office/drawing/2014/main" xmlns="" id="{F269A065-DA50-4ACF-9135-D423B658A5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2" name="Image 291" descr="Afficher l’image source">
          <a:extLst>
            <a:ext uri="{FF2B5EF4-FFF2-40B4-BE49-F238E27FC236}">
              <a16:creationId xmlns:a16="http://schemas.microsoft.com/office/drawing/2014/main" xmlns="" id="{9D25D1AA-7D4D-4B20-81C8-727E94FDE38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3" name="ZoneTexte 4">
          <a:extLst>
            <a:ext uri="{FF2B5EF4-FFF2-40B4-BE49-F238E27FC236}">
              <a16:creationId xmlns:a16="http://schemas.microsoft.com/office/drawing/2014/main" xmlns="" id="{E03B62C1-7FDF-466B-8FC9-22E501D0B608}"/>
            </a:ext>
          </a:extLst>
        </xdr:cNvPr>
        <xdr:cNvSpPr txBox="1"/>
      </xdr:nvSpPr>
      <xdr:spPr>
        <a:xfrm>
          <a:off x="854964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4" name="ZoneTexte 4">
          <a:extLst>
            <a:ext uri="{FF2B5EF4-FFF2-40B4-BE49-F238E27FC236}">
              <a16:creationId xmlns:a16="http://schemas.microsoft.com/office/drawing/2014/main" xmlns="" id="{F9C3D60D-0214-416D-B410-3CDFEC9EF8F0}"/>
            </a:ext>
          </a:extLst>
        </xdr:cNvPr>
        <xdr:cNvSpPr txBox="1"/>
      </xdr:nvSpPr>
      <xdr:spPr>
        <a:xfrm>
          <a:off x="1489265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5" name="Image 15">
          <a:extLst>
            <a:ext uri="{FF2B5EF4-FFF2-40B4-BE49-F238E27FC236}">
              <a16:creationId xmlns:a16="http://schemas.microsoft.com/office/drawing/2014/main" xmlns="" id="{46F2A2E9-A35E-4DA0-9972-59F54FC83D5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6" name="ZoneTexte 4">
          <a:extLst>
            <a:ext uri="{FF2B5EF4-FFF2-40B4-BE49-F238E27FC236}">
              <a16:creationId xmlns:a16="http://schemas.microsoft.com/office/drawing/2014/main" xmlns="" id="{21304233-2AE3-48BA-B2A2-D4D52FA118BF}"/>
            </a:ext>
          </a:extLst>
        </xdr:cNvPr>
        <xdr:cNvSpPr txBox="1"/>
      </xdr:nvSpPr>
      <xdr:spPr>
        <a:xfrm>
          <a:off x="1166908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7" name="Image 286">
          <a:extLst>
            <a:ext uri="{FF2B5EF4-FFF2-40B4-BE49-F238E27FC236}">
              <a16:creationId xmlns:a16="http://schemas.microsoft.com/office/drawing/2014/main" xmlns="" id="{5CB7178C-F39B-4D29-97B0-24D931179B8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02614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8" name="ZoneTexte 4">
          <a:extLst>
            <a:ext uri="{FF2B5EF4-FFF2-40B4-BE49-F238E27FC236}">
              <a16:creationId xmlns:a16="http://schemas.microsoft.com/office/drawing/2014/main" xmlns="" id="{65B3CB3F-7CBA-4D85-9DCA-AA2B12E6F5D6}"/>
            </a:ext>
          </a:extLst>
        </xdr:cNvPr>
        <xdr:cNvSpPr txBox="1"/>
      </xdr:nvSpPr>
      <xdr:spPr>
        <a:xfrm>
          <a:off x="1157382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9" name="Image 298" descr="Afficher l’image source">
          <a:extLst>
            <a:ext uri="{FF2B5EF4-FFF2-40B4-BE49-F238E27FC236}">
              <a16:creationId xmlns:a16="http://schemas.microsoft.com/office/drawing/2014/main" xmlns="" id="{A8D75EE5-E7EF-4DC7-B246-899F51F88A2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300" name="ZoneTexte 4">
          <a:extLst>
            <a:ext uri="{FF2B5EF4-FFF2-40B4-BE49-F238E27FC236}">
              <a16:creationId xmlns:a16="http://schemas.microsoft.com/office/drawing/2014/main" xmlns="" id="{C3EE770F-C488-4D1C-809D-9BE1E09D1B6C}"/>
            </a:ext>
          </a:extLst>
        </xdr:cNvPr>
        <xdr:cNvSpPr txBox="1"/>
      </xdr:nvSpPr>
      <xdr:spPr>
        <a:xfrm>
          <a:off x="1493234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1" name="ZoneTexte 4">
          <a:extLst>
            <a:ext uri="{FF2B5EF4-FFF2-40B4-BE49-F238E27FC236}">
              <a16:creationId xmlns:a16="http://schemas.microsoft.com/office/drawing/2014/main" xmlns="" id="{8A652311-EC4D-47F1-99DA-4E43B02F10D2}"/>
            </a:ext>
          </a:extLst>
        </xdr:cNvPr>
        <xdr:cNvSpPr txBox="1"/>
      </xdr:nvSpPr>
      <xdr:spPr>
        <a:xfrm>
          <a:off x="835915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2" name="Image 16">
          <a:extLst>
            <a:ext uri="{FF2B5EF4-FFF2-40B4-BE49-F238E27FC236}">
              <a16:creationId xmlns:a16="http://schemas.microsoft.com/office/drawing/2014/main" xmlns="" id="{8204E900-DA89-43C4-85DB-D9C5BF336BA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3" name="Image 302">
          <a:extLst>
            <a:ext uri="{FF2B5EF4-FFF2-40B4-BE49-F238E27FC236}">
              <a16:creationId xmlns:a16="http://schemas.microsoft.com/office/drawing/2014/main" xmlns="" id="{E24069C9-ECD2-4C34-8D2D-3B387B692F8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57238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4" name="Image 303" descr="Afficher l’image source">
          <a:extLst>
            <a:ext uri="{FF2B5EF4-FFF2-40B4-BE49-F238E27FC236}">
              <a16:creationId xmlns:a16="http://schemas.microsoft.com/office/drawing/2014/main" xmlns="" id="{93A1C415-824A-4E39-8D01-6DC7E0D0116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753269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5" name="Image 15">
          <a:extLst>
            <a:ext uri="{FF2B5EF4-FFF2-40B4-BE49-F238E27FC236}">
              <a16:creationId xmlns:a16="http://schemas.microsoft.com/office/drawing/2014/main" xmlns="" id="{599BF234-4D9F-4084-A81E-0554719AF41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6" name="Image 305" descr="Afficher l’image source">
          <a:extLst>
            <a:ext uri="{FF2B5EF4-FFF2-40B4-BE49-F238E27FC236}">
              <a16:creationId xmlns:a16="http://schemas.microsoft.com/office/drawing/2014/main" xmlns="" id="{6AAA5D0A-A4AF-49D4-B7B9-E1D32BF686A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7" name="Image 16">
          <a:extLst>
            <a:ext uri="{FF2B5EF4-FFF2-40B4-BE49-F238E27FC236}">
              <a16:creationId xmlns:a16="http://schemas.microsoft.com/office/drawing/2014/main" xmlns="" id="{18970B38-AD6C-4EBF-9421-43CD84AB458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8" name="Image 15">
          <a:extLst>
            <a:ext uri="{FF2B5EF4-FFF2-40B4-BE49-F238E27FC236}">
              <a16:creationId xmlns:a16="http://schemas.microsoft.com/office/drawing/2014/main" xmlns="" id="{6FCF5031-2AA6-4963-81B2-0B4FE4D8267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9" name="Image 308" descr="Afficher l’image source">
          <a:extLst>
            <a:ext uri="{FF2B5EF4-FFF2-40B4-BE49-F238E27FC236}">
              <a16:creationId xmlns:a16="http://schemas.microsoft.com/office/drawing/2014/main" xmlns="" id="{1F2BEC55-1455-44D1-8459-B1A161873E5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10" name="Image 16">
          <a:extLst>
            <a:ext uri="{FF2B5EF4-FFF2-40B4-BE49-F238E27FC236}">
              <a16:creationId xmlns:a16="http://schemas.microsoft.com/office/drawing/2014/main" xmlns="" id="{694BA8B5-48C0-4272-86A0-E81A4E2FCF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6458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1" name="Image 15">
          <a:extLst>
            <a:ext uri="{FF2B5EF4-FFF2-40B4-BE49-F238E27FC236}">
              <a16:creationId xmlns:a16="http://schemas.microsoft.com/office/drawing/2014/main" xmlns="" id="{C31DF13B-1094-4BE4-9623-A76992B0E72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rot="21107098">
          <a:off x="1106569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2" name="Image 311" descr="Afficher l’image source">
          <a:extLst>
            <a:ext uri="{FF2B5EF4-FFF2-40B4-BE49-F238E27FC236}">
              <a16:creationId xmlns:a16="http://schemas.microsoft.com/office/drawing/2014/main" xmlns="" id="{F1DD8768-50A1-459B-B176-F86A54B777B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407509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3" name="Image 16">
          <a:extLst>
            <a:ext uri="{FF2B5EF4-FFF2-40B4-BE49-F238E27FC236}">
              <a16:creationId xmlns:a16="http://schemas.microsoft.com/office/drawing/2014/main" xmlns="" id="{5B3E7B70-CC20-42B8-9091-861C1E6B311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1218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4" name="Image 313">
          <a:extLst>
            <a:ext uri="{FF2B5EF4-FFF2-40B4-BE49-F238E27FC236}">
              <a16:creationId xmlns:a16="http://schemas.microsoft.com/office/drawing/2014/main" xmlns="" id="{D8CCC6DC-46DC-4FC3-AA14-86F6583CC6F1}"/>
            </a:ext>
          </a:extLst>
        </xdr:cNvPr>
        <xdr:cNvPicPr>
          <a:picLocks noChangeAspect="1"/>
        </xdr:cNvPicPr>
      </xdr:nvPicPr>
      <xdr:blipFill>
        <a:blip xmlns:r="http://schemas.openxmlformats.org/officeDocument/2006/relationships" r:embed="rId18" cstate="print"/>
        <a:stretch>
          <a:fillRect/>
        </a:stretch>
      </xdr:blipFill>
      <xdr:spPr>
        <a:xfrm>
          <a:off x="16371570" y="1135761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315" name="Image 314">
          <a:extLst>
            <a:ext uri="{FF2B5EF4-FFF2-40B4-BE49-F238E27FC236}">
              <a16:creationId xmlns:a16="http://schemas.microsoft.com/office/drawing/2014/main" xmlns="" id="{FE4D4D54-43B5-4465-92E5-34756019F7CF}"/>
            </a:ext>
          </a:extLst>
        </xdr:cNvPr>
        <xdr:cNvPicPr>
          <a:picLocks noChangeAspect="1"/>
        </xdr:cNvPicPr>
      </xdr:nvPicPr>
      <xdr:blipFill>
        <a:blip xmlns:r="http://schemas.openxmlformats.org/officeDocument/2006/relationships" r:embed="rId18" cstate="print"/>
        <a:stretch>
          <a:fillRect/>
        </a:stretch>
      </xdr:blipFill>
      <xdr:spPr>
        <a:xfrm>
          <a:off x="16428720" y="2498979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6" name="Image 315">
          <a:extLst>
            <a:ext uri="{FF2B5EF4-FFF2-40B4-BE49-F238E27FC236}">
              <a16:creationId xmlns:a16="http://schemas.microsoft.com/office/drawing/2014/main" xmlns="" id="{41E9AD0E-3249-47C1-B7FD-59D268654ACF}"/>
            </a:ext>
          </a:extLst>
        </xdr:cNvPr>
        <xdr:cNvPicPr>
          <a:picLocks noChangeAspect="1"/>
        </xdr:cNvPicPr>
      </xdr:nvPicPr>
      <xdr:blipFill>
        <a:blip xmlns:r="http://schemas.openxmlformats.org/officeDocument/2006/relationships" r:embed="rId18" cstate="print"/>
        <a:stretch>
          <a:fillRect/>
        </a:stretch>
      </xdr:blipFill>
      <xdr:spPr>
        <a:xfrm>
          <a:off x="1640967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7" name="Image 316">
          <a:extLst>
            <a:ext uri="{FF2B5EF4-FFF2-40B4-BE49-F238E27FC236}">
              <a16:creationId xmlns:a16="http://schemas.microsoft.com/office/drawing/2014/main" xmlns="" id="{A64D0B51-AC27-4CDB-8B48-093BD4801F82}"/>
            </a:ext>
          </a:extLst>
        </xdr:cNvPr>
        <xdr:cNvPicPr>
          <a:picLocks noChangeAspect="1"/>
        </xdr:cNvPicPr>
      </xdr:nvPicPr>
      <xdr:blipFill>
        <a:blip xmlns:r="http://schemas.openxmlformats.org/officeDocument/2006/relationships" r:embed="rId18" cstate="print"/>
        <a:stretch>
          <a:fillRect/>
        </a:stretch>
      </xdr:blipFill>
      <xdr:spPr>
        <a:xfrm>
          <a:off x="1639062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8" name="Image 317">
          <a:extLst>
            <a:ext uri="{FF2B5EF4-FFF2-40B4-BE49-F238E27FC236}">
              <a16:creationId xmlns:a16="http://schemas.microsoft.com/office/drawing/2014/main" xmlns="" id="{FEDDCD71-2384-452F-BE6A-B07B6F55E616}"/>
            </a:ext>
          </a:extLst>
        </xdr:cNvPr>
        <xdr:cNvPicPr>
          <a:picLocks noChangeAspect="1"/>
        </xdr:cNvPicPr>
      </xdr:nvPicPr>
      <xdr:blipFill>
        <a:blip xmlns:r="http://schemas.openxmlformats.org/officeDocument/2006/relationships" r:embed="rId18" cstate="print"/>
        <a:stretch>
          <a:fillRect/>
        </a:stretch>
      </xdr:blipFill>
      <xdr:spPr>
        <a:xfrm>
          <a:off x="1637157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9" name="Image 318">
          <a:extLst>
            <a:ext uri="{FF2B5EF4-FFF2-40B4-BE49-F238E27FC236}">
              <a16:creationId xmlns:a16="http://schemas.microsoft.com/office/drawing/2014/main" xmlns="" id="{22E7981B-93C5-40B2-B977-E2AAACC759BF}"/>
            </a:ext>
          </a:extLst>
        </xdr:cNvPr>
        <xdr:cNvPicPr>
          <a:picLocks noChangeAspect="1"/>
        </xdr:cNvPicPr>
      </xdr:nvPicPr>
      <xdr:blipFill>
        <a:blip xmlns:r="http://schemas.openxmlformats.org/officeDocument/2006/relationships" r:embed="rId18" cstate="print"/>
        <a:stretch>
          <a:fillRect/>
        </a:stretch>
      </xdr:blipFill>
      <xdr:spPr>
        <a:xfrm>
          <a:off x="1639062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20" name="Image 319">
          <a:extLst>
            <a:ext uri="{FF2B5EF4-FFF2-40B4-BE49-F238E27FC236}">
              <a16:creationId xmlns:a16="http://schemas.microsoft.com/office/drawing/2014/main" xmlns="" id="{F3EBFD1F-FF3F-4C80-AEE5-B28856700DCB}"/>
            </a:ext>
          </a:extLst>
        </xdr:cNvPr>
        <xdr:cNvPicPr>
          <a:picLocks noChangeAspect="1"/>
        </xdr:cNvPicPr>
      </xdr:nvPicPr>
      <xdr:blipFill>
        <a:blip xmlns:r="http://schemas.openxmlformats.org/officeDocument/2006/relationships" r:embed="rId18" cstate="print"/>
        <a:stretch>
          <a:fillRect/>
        </a:stretch>
      </xdr:blipFill>
      <xdr:spPr>
        <a:xfrm>
          <a:off x="1640967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1" name="Image 320">
          <a:extLst>
            <a:ext uri="{FF2B5EF4-FFF2-40B4-BE49-F238E27FC236}">
              <a16:creationId xmlns:a16="http://schemas.microsoft.com/office/drawing/2014/main" xmlns="" id="{A0239C9D-797E-4606-A1D6-5FF8314269DC}"/>
            </a:ext>
          </a:extLst>
        </xdr:cNvPr>
        <xdr:cNvPicPr>
          <a:picLocks noChangeAspect="1"/>
        </xdr:cNvPicPr>
      </xdr:nvPicPr>
      <xdr:blipFill>
        <a:blip xmlns:r="http://schemas.openxmlformats.org/officeDocument/2006/relationships" r:embed="rId18" cstate="print"/>
        <a:stretch>
          <a:fillRect/>
        </a:stretch>
      </xdr:blipFill>
      <xdr:spPr>
        <a:xfrm>
          <a:off x="1633347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2" name="Image 321">
          <a:extLst>
            <a:ext uri="{FF2B5EF4-FFF2-40B4-BE49-F238E27FC236}">
              <a16:creationId xmlns:a16="http://schemas.microsoft.com/office/drawing/2014/main" xmlns="" id="{2BAD147E-88C3-47EB-8DDC-5BD4F236AF11}"/>
            </a:ext>
          </a:extLst>
        </xdr:cNvPr>
        <xdr:cNvPicPr>
          <a:picLocks noChangeAspect="1"/>
        </xdr:cNvPicPr>
      </xdr:nvPicPr>
      <xdr:blipFill>
        <a:blip xmlns:r="http://schemas.openxmlformats.org/officeDocument/2006/relationships" r:embed="rId19" cstate="print"/>
        <a:stretch>
          <a:fillRect/>
        </a:stretch>
      </xdr:blipFill>
      <xdr:spPr>
        <a:xfrm>
          <a:off x="108966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3" name="Image 322">
          <a:extLst>
            <a:ext uri="{FF2B5EF4-FFF2-40B4-BE49-F238E27FC236}">
              <a16:creationId xmlns:a16="http://schemas.microsoft.com/office/drawing/2014/main" xmlns="" id="{5AF714A9-B330-4C7D-B5B0-79ACF2F992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1629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4" name="Image 323">
          <a:extLst>
            <a:ext uri="{FF2B5EF4-FFF2-40B4-BE49-F238E27FC236}">
              <a16:creationId xmlns:a16="http://schemas.microsoft.com/office/drawing/2014/main" xmlns="" id="{3F59A55E-328A-4F9B-AE94-BA867D0720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4628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5" name="Image 324">
          <a:extLst>
            <a:ext uri="{FF2B5EF4-FFF2-40B4-BE49-F238E27FC236}">
              <a16:creationId xmlns:a16="http://schemas.microsoft.com/office/drawing/2014/main" xmlns="" id="{AC0023EE-BB61-401C-8F72-1173FD0A7A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93342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6" name="Image 325">
          <a:extLst>
            <a:ext uri="{FF2B5EF4-FFF2-40B4-BE49-F238E27FC236}">
              <a16:creationId xmlns:a16="http://schemas.microsoft.com/office/drawing/2014/main" xmlns="" id="{D8BAD1C2-048D-44EC-BF5D-DF1A691D5A5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4628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7" name="Image 326">
          <a:extLst>
            <a:ext uri="{FF2B5EF4-FFF2-40B4-BE49-F238E27FC236}">
              <a16:creationId xmlns:a16="http://schemas.microsoft.com/office/drawing/2014/main" xmlns="" id="{CB063752-7AA9-4388-B55B-967DA870B7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8" name="Image 327">
          <a:extLst>
            <a:ext uri="{FF2B5EF4-FFF2-40B4-BE49-F238E27FC236}">
              <a16:creationId xmlns:a16="http://schemas.microsoft.com/office/drawing/2014/main" xmlns="" id="{B95D8375-E5F9-4D7F-8F24-38B658FF06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486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9" name="Image 328">
          <a:extLst>
            <a:ext uri="{FF2B5EF4-FFF2-40B4-BE49-F238E27FC236}">
              <a16:creationId xmlns:a16="http://schemas.microsoft.com/office/drawing/2014/main" xmlns="" id="{32A60B1E-94B3-4B91-BABC-DBF5CA8FE1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113804700"/>
          <a:ext cx="557924" cy="700797"/>
        </a:xfrm>
        <a:prstGeom prst="rect">
          <a:avLst/>
        </a:prstGeom>
      </xdr:spPr>
    </xdr:pic>
    <xdr:clientData/>
  </xdr:oneCellAnchor>
  <xdr:twoCellAnchor editAs="oneCell">
    <xdr:from>
      <xdr:col>1</xdr:col>
      <xdr:colOff>876300</xdr:colOff>
      <xdr:row>20</xdr:row>
      <xdr:rowOff>57150</xdr:rowOff>
    </xdr:from>
    <xdr:to>
      <xdr:col>1</xdr:col>
      <xdr:colOff>2667000</xdr:colOff>
      <xdr:row>23</xdr:row>
      <xdr:rowOff>108016</xdr:rowOff>
    </xdr:to>
    <xdr:pic>
      <xdr:nvPicPr>
        <xdr:cNvPr id="330" name="Image 329">
          <a:extLst>
            <a:ext uri="{FF2B5EF4-FFF2-40B4-BE49-F238E27FC236}">
              <a16:creationId xmlns:a16="http://schemas.microsoft.com/office/drawing/2014/main" xmlns="" id="{E3A72BF4-73E0-46B6-A1C8-1CA6AC207AD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676400" y="13677900"/>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552450</xdr:colOff>
      <xdr:row>100</xdr:row>
      <xdr:rowOff>228600</xdr:rowOff>
    </xdr:from>
    <xdr:to>
      <xdr:col>9</xdr:col>
      <xdr:colOff>2866810</xdr:colOff>
      <xdr:row>102</xdr:row>
      <xdr:rowOff>476045</xdr:rowOff>
    </xdr:to>
    <xdr:pic>
      <xdr:nvPicPr>
        <xdr:cNvPr id="332" name="Image 331">
          <a:extLst>
            <a:ext uri="{FF2B5EF4-FFF2-40B4-BE49-F238E27FC236}">
              <a16:creationId xmlns:a16="http://schemas.microsoft.com/office/drawing/2014/main" xmlns="" id="{3507BD30-C5B3-4E72-AC4B-419DCBDE4C69}"/>
            </a:ext>
          </a:extLst>
        </xdr:cNvPr>
        <xdr:cNvPicPr>
          <a:picLocks noChangeAspect="1"/>
        </xdr:cNvPicPr>
      </xdr:nvPicPr>
      <xdr:blipFill>
        <a:blip xmlns:r="http://schemas.openxmlformats.org/officeDocument/2006/relationships" r:embed="rId22" cstate="print"/>
        <a:stretch>
          <a:fillRect/>
        </a:stretch>
      </xdr:blipFill>
      <xdr:spPr>
        <a:xfrm>
          <a:off x="16440150" y="66865500"/>
          <a:ext cx="2314360" cy="1638095"/>
        </a:xfrm>
        <a:prstGeom prst="rect">
          <a:avLst/>
        </a:prstGeom>
      </xdr:spPr>
    </xdr:pic>
    <xdr:clientData/>
  </xdr:twoCellAnchor>
  <xdr:twoCellAnchor editAs="oneCell">
    <xdr:from>
      <xdr:col>9</xdr:col>
      <xdr:colOff>2667000</xdr:colOff>
      <xdr:row>108</xdr:row>
      <xdr:rowOff>1162050</xdr:rowOff>
    </xdr:from>
    <xdr:to>
      <xdr:col>9</xdr:col>
      <xdr:colOff>3562350</xdr:colOff>
      <xdr:row>111</xdr:row>
      <xdr:rowOff>312411</xdr:rowOff>
    </xdr:to>
    <xdr:pic>
      <xdr:nvPicPr>
        <xdr:cNvPr id="333" name="Image 332">
          <a:extLst>
            <a:ext uri="{FF2B5EF4-FFF2-40B4-BE49-F238E27FC236}">
              <a16:creationId xmlns:a16="http://schemas.microsoft.com/office/drawing/2014/main" xmlns="" id="{96B1E07F-5C26-4C0B-BC1E-86D20B579859}"/>
            </a:ext>
          </a:extLst>
        </xdr:cNvPr>
        <xdr:cNvPicPr>
          <a:picLocks noChangeAspect="1"/>
        </xdr:cNvPicPr>
      </xdr:nvPicPr>
      <xdr:blipFill>
        <a:blip xmlns:r="http://schemas.openxmlformats.org/officeDocument/2006/relationships" r:embed="rId23" cstate="print"/>
        <a:stretch>
          <a:fillRect/>
        </a:stretch>
      </xdr:blipFill>
      <xdr:spPr>
        <a:xfrm>
          <a:off x="18554700" y="72370950"/>
          <a:ext cx="895350" cy="960111"/>
        </a:xfrm>
        <a:prstGeom prst="rect">
          <a:avLst/>
        </a:prstGeom>
      </xdr:spPr>
    </xdr:pic>
    <xdr:clientData/>
  </xdr:twoCellAnchor>
  <xdr:twoCellAnchor editAs="oneCell">
    <xdr:from>
      <xdr:col>9</xdr:col>
      <xdr:colOff>2667000</xdr:colOff>
      <xdr:row>114</xdr:row>
      <xdr:rowOff>800100</xdr:rowOff>
    </xdr:from>
    <xdr:to>
      <xdr:col>9</xdr:col>
      <xdr:colOff>3562350</xdr:colOff>
      <xdr:row>116</xdr:row>
      <xdr:rowOff>579111</xdr:rowOff>
    </xdr:to>
    <xdr:pic>
      <xdr:nvPicPr>
        <xdr:cNvPr id="334" name="Image 333">
          <a:extLst>
            <a:ext uri="{FF2B5EF4-FFF2-40B4-BE49-F238E27FC236}">
              <a16:creationId xmlns:a16="http://schemas.microsoft.com/office/drawing/2014/main" xmlns="" id="{8F1FAC11-D875-4E54-99B3-C9254166C926}"/>
            </a:ext>
          </a:extLst>
        </xdr:cNvPr>
        <xdr:cNvPicPr>
          <a:picLocks noChangeAspect="1"/>
        </xdr:cNvPicPr>
      </xdr:nvPicPr>
      <xdr:blipFill>
        <a:blip xmlns:r="http://schemas.openxmlformats.org/officeDocument/2006/relationships" r:embed="rId23" cstate="print"/>
        <a:stretch>
          <a:fillRect/>
        </a:stretch>
      </xdr:blipFill>
      <xdr:spPr>
        <a:xfrm>
          <a:off x="18554700" y="75742800"/>
          <a:ext cx="895350" cy="960111"/>
        </a:xfrm>
        <a:prstGeom prst="rect">
          <a:avLst/>
        </a:prstGeom>
      </xdr:spPr>
    </xdr:pic>
    <xdr:clientData/>
  </xdr:twoCellAnchor>
  <xdr:twoCellAnchor editAs="oneCell">
    <xdr:from>
      <xdr:col>9</xdr:col>
      <xdr:colOff>38100</xdr:colOff>
      <xdr:row>111</xdr:row>
      <xdr:rowOff>1219200</xdr:rowOff>
    </xdr:from>
    <xdr:to>
      <xdr:col>9</xdr:col>
      <xdr:colOff>933450</xdr:colOff>
      <xdr:row>114</xdr:row>
      <xdr:rowOff>255261</xdr:rowOff>
    </xdr:to>
    <xdr:pic>
      <xdr:nvPicPr>
        <xdr:cNvPr id="335" name="Image 334">
          <a:extLst>
            <a:ext uri="{FF2B5EF4-FFF2-40B4-BE49-F238E27FC236}">
              <a16:creationId xmlns:a16="http://schemas.microsoft.com/office/drawing/2014/main" xmlns="" id="{6CBF9BAB-1CC3-44FD-B728-A2F3B224D6CA}"/>
            </a:ext>
          </a:extLst>
        </xdr:cNvPr>
        <xdr:cNvPicPr>
          <a:picLocks noChangeAspect="1"/>
        </xdr:cNvPicPr>
      </xdr:nvPicPr>
      <xdr:blipFill>
        <a:blip xmlns:r="http://schemas.openxmlformats.org/officeDocument/2006/relationships" r:embed="rId23" cstate="print"/>
        <a:stretch>
          <a:fillRect/>
        </a:stretch>
      </xdr:blipFill>
      <xdr:spPr>
        <a:xfrm>
          <a:off x="15925800" y="74237850"/>
          <a:ext cx="895350" cy="960111"/>
        </a:xfrm>
        <a:prstGeom prst="rect">
          <a:avLst/>
        </a:prstGeom>
      </xdr:spPr>
    </xdr:pic>
    <xdr:clientData/>
  </xdr:twoCellAnchor>
  <xdr:twoCellAnchor editAs="oneCell">
    <xdr:from>
      <xdr:col>9</xdr:col>
      <xdr:colOff>0</xdr:colOff>
      <xdr:row>105</xdr:row>
      <xdr:rowOff>0</xdr:rowOff>
    </xdr:from>
    <xdr:to>
      <xdr:col>9</xdr:col>
      <xdr:colOff>646824</xdr:colOff>
      <xdr:row>105</xdr:row>
      <xdr:rowOff>694450</xdr:rowOff>
    </xdr:to>
    <xdr:pic>
      <xdr:nvPicPr>
        <xdr:cNvPr id="14" name="Image 13">
          <a:extLst>
            <a:ext uri="{FF2B5EF4-FFF2-40B4-BE49-F238E27FC236}">
              <a16:creationId xmlns:a16="http://schemas.microsoft.com/office/drawing/2014/main" xmlns="" id="{8164605A-BA8A-4C01-A579-55FE2F898AE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692848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15" name="Image 14">
          <a:extLst>
            <a:ext uri="{FF2B5EF4-FFF2-40B4-BE49-F238E27FC236}">
              <a16:creationId xmlns:a16="http://schemas.microsoft.com/office/drawing/2014/main" xmlns="" id="{70A940C6-C6DB-4E36-B180-3670F0EC328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336" name="Image 335">
          <a:extLst>
            <a:ext uri="{FF2B5EF4-FFF2-40B4-BE49-F238E27FC236}">
              <a16:creationId xmlns:a16="http://schemas.microsoft.com/office/drawing/2014/main" xmlns="" id="{7524F624-52C3-4EBB-B004-1A48AAC83A0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1</xdr:col>
      <xdr:colOff>0</xdr:colOff>
      <xdr:row>105</xdr:row>
      <xdr:rowOff>0</xdr:rowOff>
    </xdr:from>
    <xdr:to>
      <xdr:col>1</xdr:col>
      <xdr:colOff>646824</xdr:colOff>
      <xdr:row>105</xdr:row>
      <xdr:rowOff>694450</xdr:rowOff>
    </xdr:to>
    <xdr:pic>
      <xdr:nvPicPr>
        <xdr:cNvPr id="337" name="Image 336">
          <a:extLst>
            <a:ext uri="{FF2B5EF4-FFF2-40B4-BE49-F238E27FC236}">
              <a16:creationId xmlns:a16="http://schemas.microsoft.com/office/drawing/2014/main" xmlns="" id="{8ADC26B8-1950-4E52-8AC3-9C502C0B17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338" name="Image 337">
          <a:extLst>
            <a:ext uri="{FF2B5EF4-FFF2-40B4-BE49-F238E27FC236}">
              <a16:creationId xmlns:a16="http://schemas.microsoft.com/office/drawing/2014/main" xmlns="" id="{878DA356-9061-4156-BD24-FD775E1672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7120890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339" name="Image 338">
          <a:extLst>
            <a:ext uri="{FF2B5EF4-FFF2-40B4-BE49-F238E27FC236}">
              <a16:creationId xmlns:a16="http://schemas.microsoft.com/office/drawing/2014/main" xmlns="" id="{CE9D6FDA-24B8-44CB-8864-F29FA7184B4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73018650"/>
          <a:ext cx="646824" cy="694450"/>
        </a:xfrm>
        <a:prstGeom prst="rect">
          <a:avLst/>
        </a:prstGeom>
      </xdr:spPr>
    </xdr:pic>
    <xdr:clientData/>
  </xdr:twoCellAnchor>
  <xdr:twoCellAnchor editAs="oneCell">
    <xdr:from>
      <xdr:col>5</xdr:col>
      <xdr:colOff>190500</xdr:colOff>
      <xdr:row>111</xdr:row>
      <xdr:rowOff>228600</xdr:rowOff>
    </xdr:from>
    <xdr:to>
      <xdr:col>5</xdr:col>
      <xdr:colOff>837324</xdr:colOff>
      <xdr:row>111</xdr:row>
      <xdr:rowOff>923050</xdr:rowOff>
    </xdr:to>
    <xdr:pic>
      <xdr:nvPicPr>
        <xdr:cNvPr id="340" name="Image 339">
          <a:extLst>
            <a:ext uri="{FF2B5EF4-FFF2-40B4-BE49-F238E27FC236}">
              <a16:creationId xmlns:a16="http://schemas.microsoft.com/office/drawing/2014/main" xmlns="" id="{15404098-E865-4D51-9BCE-F24EC7A7B5F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534400" y="7324725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341" name="Image 340">
          <a:extLst>
            <a:ext uri="{FF2B5EF4-FFF2-40B4-BE49-F238E27FC236}">
              <a16:creationId xmlns:a16="http://schemas.microsoft.com/office/drawing/2014/main" xmlns="" id="{64A6037F-FE77-450B-9983-EA0B59B3B41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342" name="Image 341">
          <a:extLst>
            <a:ext uri="{FF2B5EF4-FFF2-40B4-BE49-F238E27FC236}">
              <a16:creationId xmlns:a16="http://schemas.microsoft.com/office/drawing/2014/main" xmlns="" id="{C5EEEDB2-B0D2-44E8-ACFC-8DC8C69888F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twoCellAnchor editAs="oneCell">
    <xdr:from>
      <xdr:col>7</xdr:col>
      <xdr:colOff>0</xdr:colOff>
      <xdr:row>111</xdr:row>
      <xdr:rowOff>0</xdr:rowOff>
    </xdr:from>
    <xdr:to>
      <xdr:col>7</xdr:col>
      <xdr:colOff>646824</xdr:colOff>
      <xdr:row>111</xdr:row>
      <xdr:rowOff>694450</xdr:rowOff>
    </xdr:to>
    <xdr:pic>
      <xdr:nvPicPr>
        <xdr:cNvPr id="343" name="Image 342">
          <a:extLst>
            <a:ext uri="{FF2B5EF4-FFF2-40B4-BE49-F238E27FC236}">
              <a16:creationId xmlns:a16="http://schemas.microsoft.com/office/drawing/2014/main" xmlns="" id="{D1949C0E-A230-410B-83D4-DDF65A13692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73018650"/>
          <a:ext cx="646824" cy="694450"/>
        </a:xfrm>
        <a:prstGeom prst="rect">
          <a:avLst/>
        </a:prstGeom>
      </xdr:spPr>
    </xdr:pic>
    <xdr:clientData/>
  </xdr:twoCellAnchor>
  <xdr:twoCellAnchor editAs="oneCell">
    <xdr:from>
      <xdr:col>1</xdr:col>
      <xdr:colOff>0</xdr:colOff>
      <xdr:row>85</xdr:row>
      <xdr:rowOff>0</xdr:rowOff>
    </xdr:from>
    <xdr:to>
      <xdr:col>1</xdr:col>
      <xdr:colOff>646824</xdr:colOff>
      <xdr:row>85</xdr:row>
      <xdr:rowOff>694450</xdr:rowOff>
    </xdr:to>
    <xdr:pic>
      <xdr:nvPicPr>
        <xdr:cNvPr id="344" name="Image 343">
          <a:extLst>
            <a:ext uri="{FF2B5EF4-FFF2-40B4-BE49-F238E27FC236}">
              <a16:creationId xmlns:a16="http://schemas.microsoft.com/office/drawing/2014/main" xmlns="" id="{463D2E37-BA04-40D6-BFB6-59271F8E56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5574030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345" name="Image 344">
          <a:extLst>
            <a:ext uri="{FF2B5EF4-FFF2-40B4-BE49-F238E27FC236}">
              <a16:creationId xmlns:a16="http://schemas.microsoft.com/office/drawing/2014/main" xmlns="" id="{D6DD0CC8-9B8F-4E80-B153-097C423338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346" name="Image 345">
          <a:extLst>
            <a:ext uri="{FF2B5EF4-FFF2-40B4-BE49-F238E27FC236}">
              <a16:creationId xmlns:a16="http://schemas.microsoft.com/office/drawing/2014/main" xmlns="" id="{7594D1E0-C081-4155-82FC-005280C74C3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347" name="Image 346">
          <a:extLst>
            <a:ext uri="{FF2B5EF4-FFF2-40B4-BE49-F238E27FC236}">
              <a16:creationId xmlns:a16="http://schemas.microsoft.com/office/drawing/2014/main" xmlns="" id="{7C4473D6-1B27-4268-8895-5A35BD4BF6A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348" name="Image 347">
          <a:extLst>
            <a:ext uri="{FF2B5EF4-FFF2-40B4-BE49-F238E27FC236}">
              <a16:creationId xmlns:a16="http://schemas.microsoft.com/office/drawing/2014/main" xmlns="" id="{94EFA2AD-BB6D-4894-93DB-2ECF401FB11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576643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349" name="Image 348">
          <a:extLst>
            <a:ext uri="{FF2B5EF4-FFF2-40B4-BE49-F238E27FC236}">
              <a16:creationId xmlns:a16="http://schemas.microsoft.com/office/drawing/2014/main" xmlns="" id="{677E2F57-17A5-4A6E-9EFF-6292A220E79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57664350"/>
          <a:ext cx="646824" cy="694450"/>
        </a:xfrm>
        <a:prstGeom prst="rect">
          <a:avLst/>
        </a:prstGeom>
      </xdr:spPr>
    </xdr:pic>
    <xdr:clientData/>
  </xdr:twoCellAnchor>
  <xdr:twoCellAnchor editAs="oneCell">
    <xdr:from>
      <xdr:col>3</xdr:col>
      <xdr:colOff>0</xdr:colOff>
      <xdr:row>88</xdr:row>
      <xdr:rowOff>0</xdr:rowOff>
    </xdr:from>
    <xdr:to>
      <xdr:col>3</xdr:col>
      <xdr:colOff>646824</xdr:colOff>
      <xdr:row>88</xdr:row>
      <xdr:rowOff>694450</xdr:rowOff>
    </xdr:to>
    <xdr:pic>
      <xdr:nvPicPr>
        <xdr:cNvPr id="350" name="Image 349">
          <a:extLst>
            <a:ext uri="{FF2B5EF4-FFF2-40B4-BE49-F238E27FC236}">
              <a16:creationId xmlns:a16="http://schemas.microsoft.com/office/drawing/2014/main" xmlns="" id="{AC10E1FA-9A4E-4AC5-B898-E69FB81DDD7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5766435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351" name="Image 350">
          <a:extLst>
            <a:ext uri="{FF2B5EF4-FFF2-40B4-BE49-F238E27FC236}">
              <a16:creationId xmlns:a16="http://schemas.microsoft.com/office/drawing/2014/main" xmlns="" id="{6388DA14-A28E-41BD-AE8F-B4F4C4795DE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59474100"/>
          <a:ext cx="646824" cy="694450"/>
        </a:xfrm>
        <a:prstGeom prst="rect">
          <a:avLst/>
        </a:prstGeom>
      </xdr:spPr>
    </xdr:pic>
    <xdr:clientData/>
  </xdr:twoCellAnchor>
  <xdr:twoCellAnchor editAs="oneCell">
    <xdr:from>
      <xdr:col>5</xdr:col>
      <xdr:colOff>0</xdr:colOff>
      <xdr:row>91</xdr:row>
      <xdr:rowOff>0</xdr:rowOff>
    </xdr:from>
    <xdr:to>
      <xdr:col>5</xdr:col>
      <xdr:colOff>646824</xdr:colOff>
      <xdr:row>91</xdr:row>
      <xdr:rowOff>694450</xdr:rowOff>
    </xdr:to>
    <xdr:pic>
      <xdr:nvPicPr>
        <xdr:cNvPr id="352" name="Image 351">
          <a:extLst>
            <a:ext uri="{FF2B5EF4-FFF2-40B4-BE49-F238E27FC236}">
              <a16:creationId xmlns:a16="http://schemas.microsoft.com/office/drawing/2014/main" xmlns="" id="{569C0DD2-2C57-4CCA-B546-9498411B35F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5947410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353" name="Image 352">
          <a:extLst>
            <a:ext uri="{FF2B5EF4-FFF2-40B4-BE49-F238E27FC236}">
              <a16:creationId xmlns:a16="http://schemas.microsoft.com/office/drawing/2014/main" xmlns="" id="{A5602035-D190-4A95-AEB0-6EC1C274F74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5</xdr:col>
      <xdr:colOff>0</xdr:colOff>
      <xdr:row>65</xdr:row>
      <xdr:rowOff>0</xdr:rowOff>
    </xdr:from>
    <xdr:to>
      <xdr:col>5</xdr:col>
      <xdr:colOff>646824</xdr:colOff>
      <xdr:row>65</xdr:row>
      <xdr:rowOff>694450</xdr:rowOff>
    </xdr:to>
    <xdr:pic>
      <xdr:nvPicPr>
        <xdr:cNvPr id="354" name="Image 353">
          <a:extLst>
            <a:ext uri="{FF2B5EF4-FFF2-40B4-BE49-F238E27FC236}">
              <a16:creationId xmlns:a16="http://schemas.microsoft.com/office/drawing/2014/main" xmlns="" id="{A7E9D7BA-5694-4B0F-AF30-11A99F01F70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425005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355" name="Image 354">
          <a:extLst>
            <a:ext uri="{FF2B5EF4-FFF2-40B4-BE49-F238E27FC236}">
              <a16:creationId xmlns:a16="http://schemas.microsoft.com/office/drawing/2014/main" xmlns="" id="{486EC8A8-A3DE-4B18-8EF5-C8CD9D6A602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42500550"/>
          <a:ext cx="646824" cy="694450"/>
        </a:xfrm>
        <a:prstGeom prst="rect">
          <a:avLst/>
        </a:prstGeom>
      </xdr:spPr>
    </xdr:pic>
    <xdr:clientData/>
  </xdr:twoCellAnchor>
  <xdr:twoCellAnchor editAs="oneCell">
    <xdr:from>
      <xdr:col>9</xdr:col>
      <xdr:colOff>0</xdr:colOff>
      <xdr:row>65</xdr:row>
      <xdr:rowOff>0</xdr:rowOff>
    </xdr:from>
    <xdr:to>
      <xdr:col>9</xdr:col>
      <xdr:colOff>646824</xdr:colOff>
      <xdr:row>65</xdr:row>
      <xdr:rowOff>694450</xdr:rowOff>
    </xdr:to>
    <xdr:pic>
      <xdr:nvPicPr>
        <xdr:cNvPr id="356" name="Image 355">
          <a:extLst>
            <a:ext uri="{FF2B5EF4-FFF2-40B4-BE49-F238E27FC236}">
              <a16:creationId xmlns:a16="http://schemas.microsoft.com/office/drawing/2014/main" xmlns="" id="{B0B33529-11B7-4477-B2B9-C4D34E2150C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4250055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357" name="Image 356">
          <a:extLst>
            <a:ext uri="{FF2B5EF4-FFF2-40B4-BE49-F238E27FC236}">
              <a16:creationId xmlns:a16="http://schemas.microsoft.com/office/drawing/2014/main" xmlns="" id="{CEC60DF9-0B78-41C7-A409-DFD6524B32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358" name="Image 357">
          <a:extLst>
            <a:ext uri="{FF2B5EF4-FFF2-40B4-BE49-F238E27FC236}">
              <a16:creationId xmlns:a16="http://schemas.microsoft.com/office/drawing/2014/main" xmlns="" id="{35ED3720-4015-419A-B57F-EEEFAB56CB8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359" name="Image 358">
          <a:extLst>
            <a:ext uri="{FF2B5EF4-FFF2-40B4-BE49-F238E27FC236}">
              <a16:creationId xmlns:a16="http://schemas.microsoft.com/office/drawing/2014/main" xmlns="" id="{A7E822AF-D064-444F-8CC8-3EF9A21C6DA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361" name="Image 360">
          <a:extLst>
            <a:ext uri="{FF2B5EF4-FFF2-40B4-BE49-F238E27FC236}">
              <a16:creationId xmlns:a16="http://schemas.microsoft.com/office/drawing/2014/main" xmlns="" id="{657EAD01-055E-4C45-AC9A-2D05114B4C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362" name="Image 361">
          <a:extLst>
            <a:ext uri="{FF2B5EF4-FFF2-40B4-BE49-F238E27FC236}">
              <a16:creationId xmlns:a16="http://schemas.microsoft.com/office/drawing/2014/main" xmlns="" id="{33186B21-A11F-4AD9-B332-BCBCF9B3E9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363" name="Image 362">
          <a:extLst>
            <a:ext uri="{FF2B5EF4-FFF2-40B4-BE49-F238E27FC236}">
              <a16:creationId xmlns:a16="http://schemas.microsoft.com/office/drawing/2014/main" xmlns="" id="{F9DBE91F-3632-424E-BC25-F84D0803B82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9</xdr:col>
      <xdr:colOff>0</xdr:colOff>
      <xdr:row>48</xdr:row>
      <xdr:rowOff>0</xdr:rowOff>
    </xdr:from>
    <xdr:to>
      <xdr:col>9</xdr:col>
      <xdr:colOff>646824</xdr:colOff>
      <xdr:row>48</xdr:row>
      <xdr:rowOff>694450</xdr:rowOff>
    </xdr:to>
    <xdr:pic>
      <xdr:nvPicPr>
        <xdr:cNvPr id="364" name="Image 363">
          <a:extLst>
            <a:ext uri="{FF2B5EF4-FFF2-40B4-BE49-F238E27FC236}">
              <a16:creationId xmlns:a16="http://schemas.microsoft.com/office/drawing/2014/main" xmlns="" id="{A5939AF5-874C-46C5-AA1A-51AB31D765C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3110865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365" name="Image 364">
          <a:extLst>
            <a:ext uri="{FF2B5EF4-FFF2-40B4-BE49-F238E27FC236}">
              <a16:creationId xmlns:a16="http://schemas.microsoft.com/office/drawing/2014/main" xmlns="" id="{C5DBACC1-E296-40D5-A0CA-E5B2C8BD3E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7</xdr:col>
      <xdr:colOff>0</xdr:colOff>
      <xdr:row>51</xdr:row>
      <xdr:rowOff>0</xdr:rowOff>
    </xdr:from>
    <xdr:to>
      <xdr:col>7</xdr:col>
      <xdr:colOff>646824</xdr:colOff>
      <xdr:row>51</xdr:row>
      <xdr:rowOff>694450</xdr:rowOff>
    </xdr:to>
    <xdr:pic>
      <xdr:nvPicPr>
        <xdr:cNvPr id="366" name="Image 365">
          <a:extLst>
            <a:ext uri="{FF2B5EF4-FFF2-40B4-BE49-F238E27FC236}">
              <a16:creationId xmlns:a16="http://schemas.microsoft.com/office/drawing/2014/main" xmlns="" id="{331105BC-7B11-4472-8E29-F880F886E82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32918400"/>
          <a:ext cx="646824" cy="694450"/>
        </a:xfrm>
        <a:prstGeom prst="rect">
          <a:avLst/>
        </a:prstGeom>
      </xdr:spPr>
    </xdr:pic>
    <xdr:clientData/>
  </xdr:twoCellAnchor>
  <xdr:twoCellAnchor editAs="oneCell">
    <xdr:from>
      <xdr:col>5</xdr:col>
      <xdr:colOff>0</xdr:colOff>
      <xdr:row>46</xdr:row>
      <xdr:rowOff>438150</xdr:rowOff>
    </xdr:from>
    <xdr:to>
      <xdr:col>5</xdr:col>
      <xdr:colOff>646824</xdr:colOff>
      <xdr:row>48</xdr:row>
      <xdr:rowOff>465850</xdr:rowOff>
    </xdr:to>
    <xdr:pic>
      <xdr:nvPicPr>
        <xdr:cNvPr id="367" name="Image 366">
          <a:extLst>
            <a:ext uri="{FF2B5EF4-FFF2-40B4-BE49-F238E27FC236}">
              <a16:creationId xmlns:a16="http://schemas.microsoft.com/office/drawing/2014/main" xmlns="" id="{228343D7-4CB3-4C90-A9A7-8C9BF9CC818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3088005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368" name="Image 367">
          <a:extLst>
            <a:ext uri="{FF2B5EF4-FFF2-40B4-BE49-F238E27FC236}">
              <a16:creationId xmlns:a16="http://schemas.microsoft.com/office/drawing/2014/main" xmlns="" id="{9F7CA2DC-9878-4149-B405-D9446964B75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369" name="Image 368">
          <a:extLst>
            <a:ext uri="{FF2B5EF4-FFF2-40B4-BE49-F238E27FC236}">
              <a16:creationId xmlns:a16="http://schemas.microsoft.com/office/drawing/2014/main" xmlns="" id="{D60B0A48-2480-4C78-B41B-AE0BA386E1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3110865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370" name="Image 369">
          <a:extLst>
            <a:ext uri="{FF2B5EF4-FFF2-40B4-BE49-F238E27FC236}">
              <a16:creationId xmlns:a16="http://schemas.microsoft.com/office/drawing/2014/main" xmlns="" id="{3BB4C711-52AF-41E4-BD06-C261741856F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1</xdr:col>
      <xdr:colOff>133350</xdr:colOff>
      <xdr:row>28</xdr:row>
      <xdr:rowOff>876300</xdr:rowOff>
    </xdr:from>
    <xdr:to>
      <xdr:col>1</xdr:col>
      <xdr:colOff>780174</xdr:colOff>
      <xdr:row>29</xdr:row>
      <xdr:rowOff>313450</xdr:rowOff>
    </xdr:to>
    <xdr:pic>
      <xdr:nvPicPr>
        <xdr:cNvPr id="371" name="Image 370">
          <a:extLst>
            <a:ext uri="{FF2B5EF4-FFF2-40B4-BE49-F238E27FC236}">
              <a16:creationId xmlns:a16="http://schemas.microsoft.com/office/drawing/2014/main" xmlns="" id="{04992324-239A-43CA-84E1-7B2D2F6495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933450" y="18783300"/>
          <a:ext cx="646824" cy="694450"/>
        </a:xfrm>
        <a:prstGeom prst="rect">
          <a:avLst/>
        </a:prstGeom>
      </xdr:spPr>
    </xdr:pic>
    <xdr:clientData/>
  </xdr:twoCellAnchor>
  <xdr:twoCellAnchor editAs="oneCell">
    <xdr:from>
      <xdr:col>1</xdr:col>
      <xdr:colOff>0</xdr:colOff>
      <xdr:row>31</xdr:row>
      <xdr:rowOff>0</xdr:rowOff>
    </xdr:from>
    <xdr:to>
      <xdr:col>1</xdr:col>
      <xdr:colOff>646824</xdr:colOff>
      <xdr:row>31</xdr:row>
      <xdr:rowOff>694450</xdr:rowOff>
    </xdr:to>
    <xdr:pic>
      <xdr:nvPicPr>
        <xdr:cNvPr id="372" name="Image 371">
          <a:extLst>
            <a:ext uri="{FF2B5EF4-FFF2-40B4-BE49-F238E27FC236}">
              <a16:creationId xmlns:a16="http://schemas.microsoft.com/office/drawing/2014/main" xmlns="" id="{28CEA6ED-32B7-4C64-A2C1-39E442B64DE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197167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373" name="Image 372">
          <a:extLst>
            <a:ext uri="{FF2B5EF4-FFF2-40B4-BE49-F238E27FC236}">
              <a16:creationId xmlns:a16="http://schemas.microsoft.com/office/drawing/2014/main" xmlns="" id="{827B2135-ED9E-467E-9687-F5E219275E7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374" name="Image 373">
          <a:extLst>
            <a:ext uri="{FF2B5EF4-FFF2-40B4-BE49-F238E27FC236}">
              <a16:creationId xmlns:a16="http://schemas.microsoft.com/office/drawing/2014/main" xmlns="" id="{22E32398-EBA6-418C-ABAC-703588B09BB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375" name="Image 374">
          <a:extLst>
            <a:ext uri="{FF2B5EF4-FFF2-40B4-BE49-F238E27FC236}">
              <a16:creationId xmlns:a16="http://schemas.microsoft.com/office/drawing/2014/main" xmlns="" id="{CE7A8D5D-27C0-4AAE-A8B6-AFFFE4D120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376" name="Image 375">
          <a:extLst>
            <a:ext uri="{FF2B5EF4-FFF2-40B4-BE49-F238E27FC236}">
              <a16:creationId xmlns:a16="http://schemas.microsoft.com/office/drawing/2014/main" xmlns="" id="{8CF43A14-9FE7-4335-89BB-FF4B533AEDD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5</xdr:col>
      <xdr:colOff>57150</xdr:colOff>
      <xdr:row>26</xdr:row>
      <xdr:rowOff>476250</xdr:rowOff>
    </xdr:from>
    <xdr:to>
      <xdr:col>5</xdr:col>
      <xdr:colOff>703974</xdr:colOff>
      <xdr:row>28</xdr:row>
      <xdr:rowOff>503950</xdr:rowOff>
    </xdr:to>
    <xdr:pic>
      <xdr:nvPicPr>
        <xdr:cNvPr id="377" name="Image 376">
          <a:extLst>
            <a:ext uri="{FF2B5EF4-FFF2-40B4-BE49-F238E27FC236}">
              <a16:creationId xmlns:a16="http://schemas.microsoft.com/office/drawing/2014/main" xmlns="" id="{E15BAA4B-A495-44A7-B9DF-BA4BD91F3F9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401050" y="17716500"/>
          <a:ext cx="646824" cy="694450"/>
        </a:xfrm>
        <a:prstGeom prst="rect">
          <a:avLst/>
        </a:prstGeom>
      </xdr:spPr>
    </xdr:pic>
    <xdr:clientData/>
  </xdr:twoCellAnchor>
  <xdr:twoCellAnchor editAs="oneCell">
    <xdr:from>
      <xdr:col>5</xdr:col>
      <xdr:colOff>0</xdr:colOff>
      <xdr:row>31</xdr:row>
      <xdr:rowOff>0</xdr:rowOff>
    </xdr:from>
    <xdr:to>
      <xdr:col>5</xdr:col>
      <xdr:colOff>646824</xdr:colOff>
      <xdr:row>31</xdr:row>
      <xdr:rowOff>694450</xdr:rowOff>
    </xdr:to>
    <xdr:pic>
      <xdr:nvPicPr>
        <xdr:cNvPr id="378" name="Image 377">
          <a:extLst>
            <a:ext uri="{FF2B5EF4-FFF2-40B4-BE49-F238E27FC236}">
              <a16:creationId xmlns:a16="http://schemas.microsoft.com/office/drawing/2014/main" xmlns="" id="{C02E6316-3292-454D-8611-6F951BFA12D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19716750"/>
          <a:ext cx="646824" cy="694450"/>
        </a:xfrm>
        <a:prstGeom prst="rect">
          <a:avLst/>
        </a:prstGeom>
      </xdr:spPr>
    </xdr:pic>
    <xdr:clientData/>
  </xdr:twoCellAnchor>
  <xdr:twoCellAnchor editAs="oneCell">
    <xdr:from>
      <xdr:col>3</xdr:col>
      <xdr:colOff>0</xdr:colOff>
      <xdr:row>5</xdr:row>
      <xdr:rowOff>0</xdr:rowOff>
    </xdr:from>
    <xdr:to>
      <xdr:col>3</xdr:col>
      <xdr:colOff>646824</xdr:colOff>
      <xdr:row>5</xdr:row>
      <xdr:rowOff>694450</xdr:rowOff>
    </xdr:to>
    <xdr:pic>
      <xdr:nvPicPr>
        <xdr:cNvPr id="379" name="Image 378">
          <a:extLst>
            <a:ext uri="{FF2B5EF4-FFF2-40B4-BE49-F238E27FC236}">
              <a16:creationId xmlns:a16="http://schemas.microsoft.com/office/drawing/2014/main" xmlns="" id="{90CD275C-6DE7-48EC-B86E-F6494F4E05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5</xdr:row>
      <xdr:rowOff>0</xdr:rowOff>
    </xdr:from>
    <xdr:to>
      <xdr:col>9</xdr:col>
      <xdr:colOff>646824</xdr:colOff>
      <xdr:row>5</xdr:row>
      <xdr:rowOff>694450</xdr:rowOff>
    </xdr:to>
    <xdr:pic>
      <xdr:nvPicPr>
        <xdr:cNvPr id="380" name="Image 379">
          <a:extLst>
            <a:ext uri="{FF2B5EF4-FFF2-40B4-BE49-F238E27FC236}">
              <a16:creationId xmlns:a16="http://schemas.microsoft.com/office/drawing/2014/main" xmlns="" id="{B19E81A3-1367-4439-867E-30EEF5CF823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2362200"/>
          <a:ext cx="646824" cy="694450"/>
        </a:xfrm>
        <a:prstGeom prst="rect">
          <a:avLst/>
        </a:prstGeom>
      </xdr:spPr>
    </xdr:pic>
    <xdr:clientData/>
  </xdr:twoCellAnchor>
  <xdr:twoCellAnchor editAs="oneCell">
    <xdr:from>
      <xdr:col>9</xdr:col>
      <xdr:colOff>0</xdr:colOff>
      <xdr:row>8</xdr:row>
      <xdr:rowOff>0</xdr:rowOff>
    </xdr:from>
    <xdr:to>
      <xdr:col>9</xdr:col>
      <xdr:colOff>646824</xdr:colOff>
      <xdr:row>8</xdr:row>
      <xdr:rowOff>694450</xdr:rowOff>
    </xdr:to>
    <xdr:pic>
      <xdr:nvPicPr>
        <xdr:cNvPr id="381" name="Image 380">
          <a:extLst>
            <a:ext uri="{FF2B5EF4-FFF2-40B4-BE49-F238E27FC236}">
              <a16:creationId xmlns:a16="http://schemas.microsoft.com/office/drawing/2014/main" xmlns="" id="{CB16FD0A-F6D4-4E28-BED9-32F0EA228A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887700" y="4286250"/>
          <a:ext cx="646824" cy="694450"/>
        </a:xfrm>
        <a:prstGeom prst="rect">
          <a:avLst/>
        </a:prstGeom>
      </xdr:spPr>
    </xdr:pic>
    <xdr:clientData/>
  </xdr:twoCellAnchor>
  <xdr:twoCellAnchor editAs="oneCell">
    <xdr:from>
      <xdr:col>6</xdr:col>
      <xdr:colOff>133350</xdr:colOff>
      <xdr:row>7</xdr:row>
      <xdr:rowOff>19050</xdr:rowOff>
    </xdr:from>
    <xdr:to>
      <xdr:col>7</xdr:col>
      <xdr:colOff>589674</xdr:colOff>
      <xdr:row>8</xdr:row>
      <xdr:rowOff>542050</xdr:rowOff>
    </xdr:to>
    <xdr:pic>
      <xdr:nvPicPr>
        <xdr:cNvPr id="382" name="Image 381">
          <a:extLst>
            <a:ext uri="{FF2B5EF4-FFF2-40B4-BE49-F238E27FC236}">
              <a16:creationId xmlns:a16="http://schemas.microsoft.com/office/drawing/2014/main" xmlns="" id="{A238DDB2-EDBC-4D48-B009-75B39F1487F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058650" y="4133850"/>
          <a:ext cx="646824" cy="694450"/>
        </a:xfrm>
        <a:prstGeom prst="rect">
          <a:avLst/>
        </a:prstGeom>
      </xdr:spPr>
    </xdr:pic>
    <xdr:clientData/>
  </xdr:twoCellAnchor>
  <xdr:twoCellAnchor editAs="oneCell">
    <xdr:from>
      <xdr:col>5</xdr:col>
      <xdr:colOff>95250</xdr:colOff>
      <xdr:row>7</xdr:row>
      <xdr:rowOff>19050</xdr:rowOff>
    </xdr:from>
    <xdr:to>
      <xdr:col>5</xdr:col>
      <xdr:colOff>742074</xdr:colOff>
      <xdr:row>8</xdr:row>
      <xdr:rowOff>542050</xdr:rowOff>
    </xdr:to>
    <xdr:pic>
      <xdr:nvPicPr>
        <xdr:cNvPr id="383" name="Image 382">
          <a:extLst>
            <a:ext uri="{FF2B5EF4-FFF2-40B4-BE49-F238E27FC236}">
              <a16:creationId xmlns:a16="http://schemas.microsoft.com/office/drawing/2014/main" xmlns="" id="{77AB6DB8-1426-4B9B-9C9D-42C24CA5067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439150" y="413385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384" name="Image 383">
          <a:extLst>
            <a:ext uri="{FF2B5EF4-FFF2-40B4-BE49-F238E27FC236}">
              <a16:creationId xmlns:a16="http://schemas.microsoft.com/office/drawing/2014/main" xmlns="" id="{5ED04EAE-2BE5-4783-AB4F-7ED53E46B10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385" name="Image 384">
          <a:extLst>
            <a:ext uri="{FF2B5EF4-FFF2-40B4-BE49-F238E27FC236}">
              <a16:creationId xmlns:a16="http://schemas.microsoft.com/office/drawing/2014/main" xmlns="" id="{F56D4CB5-0036-4621-85FD-430319F636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386" name="Image 385">
          <a:extLst>
            <a:ext uri="{FF2B5EF4-FFF2-40B4-BE49-F238E27FC236}">
              <a16:creationId xmlns:a16="http://schemas.microsoft.com/office/drawing/2014/main" xmlns="" id="{B2869414-1E32-4694-A286-C0CC135F21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343900" y="6096000"/>
          <a:ext cx="646824" cy="694450"/>
        </a:xfrm>
        <a:prstGeom prst="rect">
          <a:avLst/>
        </a:prstGeom>
      </xdr:spPr>
    </xdr:pic>
    <xdr:clientData/>
  </xdr:twoCellAnchor>
  <xdr:twoCellAnchor editAs="oneCell">
    <xdr:from>
      <xdr:col>3</xdr:col>
      <xdr:colOff>0</xdr:colOff>
      <xdr:row>11</xdr:row>
      <xdr:rowOff>0</xdr:rowOff>
    </xdr:from>
    <xdr:to>
      <xdr:col>3</xdr:col>
      <xdr:colOff>646824</xdr:colOff>
      <xdr:row>11</xdr:row>
      <xdr:rowOff>694450</xdr:rowOff>
    </xdr:to>
    <xdr:pic>
      <xdr:nvPicPr>
        <xdr:cNvPr id="387" name="Image 386">
          <a:extLst>
            <a:ext uri="{FF2B5EF4-FFF2-40B4-BE49-F238E27FC236}">
              <a16:creationId xmlns:a16="http://schemas.microsoft.com/office/drawing/2014/main" xmlns="" id="{56F575E8-22A4-439A-A3F4-AEC2E47C11A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572000" y="6096000"/>
          <a:ext cx="646824" cy="694450"/>
        </a:xfrm>
        <a:prstGeom prst="rect">
          <a:avLst/>
        </a:prstGeom>
      </xdr:spPr>
    </xdr:pic>
    <xdr:clientData/>
  </xdr:twoCellAnchor>
  <xdr:oneCellAnchor>
    <xdr:from>
      <xdr:col>9</xdr:col>
      <xdr:colOff>0</xdr:colOff>
      <xdr:row>96</xdr:row>
      <xdr:rowOff>0</xdr:rowOff>
    </xdr:from>
    <xdr:ext cx="646824" cy="694450"/>
    <xdr:pic>
      <xdr:nvPicPr>
        <xdr:cNvPr id="360" name="Image 359">
          <a:extLst>
            <a:ext uri="{FF2B5EF4-FFF2-40B4-BE49-F238E27FC236}">
              <a16:creationId xmlns:a16="http://schemas.microsoft.com/office/drawing/2014/main" xmlns="" id="{DDC8E0BF-46EC-4037-954D-E0101CDF12A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5933420" y="49530000"/>
          <a:ext cx="646824" cy="6944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xmlns="" id="{2C4968B1-0DF1-4965-B6BA-5CB13BA692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xmlns="" id="{A4CE23C6-C36C-4922-B8D1-3248FF158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xmlns="" id="{1C7547BF-444B-49E9-8220-37EB2381A0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xmlns="" id="{FBC1A687-D7FE-45C4-B53A-4678242BA4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xmlns="" id="{2D59FD5E-229D-4AC8-937C-937EEDD507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xmlns="" id="{78DBBA09-DB43-43FD-9DEC-CA793A3104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xmlns="" id="{AC91399C-C72D-4637-A317-7FAABAD4DB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xmlns="" id="{64ADF8BA-81FA-411D-A009-4696563A98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15380016"/>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xmlns="" id="{6AB31DA9-BE6F-4C36-8E35-B21B7F614D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533239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xmlns="" id="{C40A81BA-C8FB-4260-BBAD-189A940FCA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984557" y="15403828"/>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xmlns="" id="{5A259206-4DE3-4A6C-A6A7-750AC94637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5356204"/>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xmlns="" id="{7B615D12-CFA6-42C7-845A-FDADBD7E73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5356204"/>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4" name="Image 13">
          <a:extLst>
            <a:ext uri="{FF2B5EF4-FFF2-40B4-BE49-F238E27FC236}">
              <a16:creationId xmlns:a16="http://schemas.microsoft.com/office/drawing/2014/main" xmlns="" id="{8C3E4D98-78F3-47DB-BB92-14B5906CA70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42322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5" name="Image 14">
          <a:extLst>
            <a:ext uri="{FF2B5EF4-FFF2-40B4-BE49-F238E27FC236}">
              <a16:creationId xmlns:a16="http://schemas.microsoft.com/office/drawing/2014/main" xmlns="" id="{E385F840-30ED-446B-B0C9-2AFF9BA2F0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49767" y="28623577"/>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6" name="Image 15">
          <a:extLst>
            <a:ext uri="{FF2B5EF4-FFF2-40B4-BE49-F238E27FC236}">
              <a16:creationId xmlns:a16="http://schemas.microsoft.com/office/drawing/2014/main" xmlns="" id="{5889EC8A-5A85-4081-8AA1-18A66DA7C6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287140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7" name="Image 16">
          <a:extLst>
            <a:ext uri="{FF2B5EF4-FFF2-40B4-BE49-F238E27FC236}">
              <a16:creationId xmlns:a16="http://schemas.microsoft.com/office/drawing/2014/main" xmlns="" id="{44983C9A-4437-41BF-9EFD-7D1984372C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2870454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8" name="Image 17">
          <a:extLst>
            <a:ext uri="{FF2B5EF4-FFF2-40B4-BE49-F238E27FC236}">
              <a16:creationId xmlns:a16="http://schemas.microsoft.com/office/drawing/2014/main" xmlns="" id="{1AE0DA43-AFB8-4D8D-85BD-D7FE6FCDFF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28675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19" name="Image 18">
          <a:extLst>
            <a:ext uri="{FF2B5EF4-FFF2-40B4-BE49-F238E27FC236}">
              <a16:creationId xmlns:a16="http://schemas.microsoft.com/office/drawing/2014/main" xmlns="" id="{CC40BEF8-A420-49D7-AC1A-D189833218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2707576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0" name="Image 19">
          <a:extLst>
            <a:ext uri="{FF2B5EF4-FFF2-40B4-BE49-F238E27FC236}">
              <a16:creationId xmlns:a16="http://schemas.microsoft.com/office/drawing/2014/main" xmlns="" id="{5590D801-72FC-4932-B295-954243E8C9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2747581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1" name="Image 20">
          <a:extLst>
            <a:ext uri="{FF2B5EF4-FFF2-40B4-BE49-F238E27FC236}">
              <a16:creationId xmlns:a16="http://schemas.microsoft.com/office/drawing/2014/main" xmlns="" id="{3BC323C3-F75F-4B9C-823E-967EEEDAF7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195830" y="419652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2" name="Image 21">
          <a:extLst>
            <a:ext uri="{FF2B5EF4-FFF2-40B4-BE49-F238E27FC236}">
              <a16:creationId xmlns:a16="http://schemas.microsoft.com/office/drawing/2014/main" xmlns="" id="{EF07CB7E-ABA8-4E75-859A-3BC85AD202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420128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3" name="Image 22">
          <a:extLst>
            <a:ext uri="{FF2B5EF4-FFF2-40B4-BE49-F238E27FC236}">
              <a16:creationId xmlns:a16="http://schemas.microsoft.com/office/drawing/2014/main" xmlns="" id="{176AE240-F1F5-41B0-8791-3888BB7117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42079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4" name="Image 23">
          <a:extLst>
            <a:ext uri="{FF2B5EF4-FFF2-40B4-BE49-F238E27FC236}">
              <a16:creationId xmlns:a16="http://schemas.microsoft.com/office/drawing/2014/main" xmlns="" id="{59D117A5-9089-452F-81C7-5D22989ABC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4207002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5" name="Image 24">
          <a:extLst>
            <a:ext uri="{FF2B5EF4-FFF2-40B4-BE49-F238E27FC236}">
              <a16:creationId xmlns:a16="http://schemas.microsoft.com/office/drawing/2014/main" xmlns="" id="{68DF73BC-6486-4F18-B9C8-526371B0E7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420414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6" name="Image 25">
          <a:extLst>
            <a:ext uri="{FF2B5EF4-FFF2-40B4-BE49-F238E27FC236}">
              <a16:creationId xmlns:a16="http://schemas.microsoft.com/office/drawing/2014/main" xmlns="" id="{B3C414C0-EE3A-44AB-B9D7-265A005D29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5534977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7" name="Image 26">
          <a:extLst>
            <a:ext uri="{FF2B5EF4-FFF2-40B4-BE49-F238E27FC236}">
              <a16:creationId xmlns:a16="http://schemas.microsoft.com/office/drawing/2014/main" xmlns="" id="{5557FBF6-8427-4E5A-A85A-AA43220067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5530215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8" name="Image 27">
          <a:extLst>
            <a:ext uri="{FF2B5EF4-FFF2-40B4-BE49-F238E27FC236}">
              <a16:creationId xmlns:a16="http://schemas.microsoft.com/office/drawing/2014/main" xmlns="" id="{15BD7117-EDF8-4530-B8C4-224BBBE576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5530532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29" name="Image 28">
          <a:extLst>
            <a:ext uri="{FF2B5EF4-FFF2-40B4-BE49-F238E27FC236}">
              <a16:creationId xmlns:a16="http://schemas.microsoft.com/office/drawing/2014/main" xmlns="" id="{6CD7016D-56B9-4DA8-8313-9037156172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5531167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0" name="Image 29">
          <a:extLst>
            <a:ext uri="{FF2B5EF4-FFF2-40B4-BE49-F238E27FC236}">
              <a16:creationId xmlns:a16="http://schemas.microsoft.com/office/drawing/2014/main" xmlns="" id="{4E64687D-BC4B-4AD1-867C-AA8A3A92E9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5533072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1" name="Image 30">
          <a:extLst>
            <a:ext uri="{FF2B5EF4-FFF2-40B4-BE49-F238E27FC236}">
              <a16:creationId xmlns:a16="http://schemas.microsoft.com/office/drawing/2014/main" xmlns="" id="{F8AA2F25-D1E1-4588-BBCB-B247A60019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537305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2" name="Image 31">
          <a:extLst>
            <a:ext uri="{FF2B5EF4-FFF2-40B4-BE49-F238E27FC236}">
              <a16:creationId xmlns:a16="http://schemas.microsoft.com/office/drawing/2014/main" xmlns="" id="{2E534E6A-3B5F-4402-85D2-8F266A1AFF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541305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1200150</xdr:colOff>
      <xdr:row>103</xdr:row>
      <xdr:rowOff>0</xdr:rowOff>
    </xdr:from>
    <xdr:ext cx="1114425" cy="548368"/>
    <xdr:pic>
      <xdr:nvPicPr>
        <xdr:cNvPr id="33" name="Image 32">
          <a:extLst>
            <a:ext uri="{FF2B5EF4-FFF2-40B4-BE49-F238E27FC236}">
              <a16:creationId xmlns:a16="http://schemas.microsoft.com/office/drawing/2014/main" xmlns="" id="{EC3FC240-6FBF-4E95-A7D8-82F4F5DD7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92630" y="68793360"/>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4" name="Image 33">
          <a:extLst>
            <a:ext uri="{FF2B5EF4-FFF2-40B4-BE49-F238E27FC236}">
              <a16:creationId xmlns:a16="http://schemas.microsoft.com/office/drawing/2014/main" xmlns="" id="{8CAD20FD-F24B-4BC5-A882-389B27BD01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68793360"/>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5" name="Image 34">
          <a:extLst>
            <a:ext uri="{FF2B5EF4-FFF2-40B4-BE49-F238E27FC236}">
              <a16:creationId xmlns:a16="http://schemas.microsoft.com/office/drawing/2014/main" xmlns="" id="{1B57E82B-ABB4-4E20-8FA2-D04574BB5C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68793360"/>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6" name="BIOE" descr="Logo AB Européen">
          <a:extLst>
            <a:ext uri="{FF2B5EF4-FFF2-40B4-BE49-F238E27FC236}">
              <a16:creationId xmlns:a16="http://schemas.microsoft.com/office/drawing/2014/main" xmlns="" id="{3D906A29-7919-4DB5-BE28-8425586D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932708"/>
          <a:ext cx="452434" cy="3534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37" name="Image 36">
          <a:extLst>
            <a:ext uri="{FF2B5EF4-FFF2-40B4-BE49-F238E27FC236}">
              <a16:creationId xmlns:a16="http://schemas.microsoft.com/office/drawing/2014/main" xmlns="" id="{3FC2E0B9-9961-4BD1-9591-B18FF9CF1A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38" name="Image 37" descr="Afficher l’image source">
          <a:extLst>
            <a:ext uri="{FF2B5EF4-FFF2-40B4-BE49-F238E27FC236}">
              <a16:creationId xmlns:a16="http://schemas.microsoft.com/office/drawing/2014/main" xmlns="" id="{1B436E65-8B30-48CD-8903-872DAF2707E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9766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39" name="ZoneTexte 4">
          <a:extLst>
            <a:ext uri="{FF2B5EF4-FFF2-40B4-BE49-F238E27FC236}">
              <a16:creationId xmlns:a16="http://schemas.microsoft.com/office/drawing/2014/main" xmlns="" id="{BE7EAAF1-E836-4D77-8427-60EE84A3A0C4}"/>
            </a:ext>
          </a:extLst>
        </xdr:cNvPr>
        <xdr:cNvSpPr txBox="1"/>
      </xdr:nvSpPr>
      <xdr:spPr>
        <a:xfrm>
          <a:off x="8557265" y="110480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0" name="ZoneTexte 4">
          <a:extLst>
            <a:ext uri="{FF2B5EF4-FFF2-40B4-BE49-F238E27FC236}">
              <a16:creationId xmlns:a16="http://schemas.microsoft.com/office/drawing/2014/main" xmlns="" id="{01233CD7-B2A2-4E7E-9BF0-3D5AEF8ED68D}"/>
            </a:ext>
          </a:extLst>
        </xdr:cNvPr>
        <xdr:cNvSpPr txBox="1"/>
      </xdr:nvSpPr>
      <xdr:spPr>
        <a:xfrm>
          <a:off x="14900276" y="110162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1" name="Image 15">
          <a:extLst>
            <a:ext uri="{FF2B5EF4-FFF2-40B4-BE49-F238E27FC236}">
              <a16:creationId xmlns:a16="http://schemas.microsoft.com/office/drawing/2014/main" xmlns="" id="{6C2AD403-243F-4C73-B5CB-B7A61E2004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2" name="ZoneTexte 4">
          <a:extLst>
            <a:ext uri="{FF2B5EF4-FFF2-40B4-BE49-F238E27FC236}">
              <a16:creationId xmlns:a16="http://schemas.microsoft.com/office/drawing/2014/main" xmlns="" id="{D53A3D93-2620-4977-AE3E-2447B0A5892A}"/>
            </a:ext>
          </a:extLst>
        </xdr:cNvPr>
        <xdr:cNvSpPr txBox="1"/>
      </xdr:nvSpPr>
      <xdr:spPr>
        <a:xfrm>
          <a:off x="11676701" y="11643359"/>
          <a:ext cx="1905952" cy="5351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3" name="Image 286">
          <a:extLst>
            <a:ext uri="{FF2B5EF4-FFF2-40B4-BE49-F238E27FC236}">
              <a16:creationId xmlns:a16="http://schemas.microsoft.com/office/drawing/2014/main" xmlns="" id="{F20730B2-DA05-4162-AEC4-DF45A7F8780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9528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4" name="ZoneTexte 4">
          <a:extLst>
            <a:ext uri="{FF2B5EF4-FFF2-40B4-BE49-F238E27FC236}">
              <a16:creationId xmlns:a16="http://schemas.microsoft.com/office/drawing/2014/main" xmlns="" id="{9F732E11-0347-47F2-B358-4DFD86221451}"/>
            </a:ext>
          </a:extLst>
        </xdr:cNvPr>
        <xdr:cNvSpPr txBox="1"/>
      </xdr:nvSpPr>
      <xdr:spPr>
        <a:xfrm>
          <a:off x="11581444" y="110242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5" name="Image 44" descr="Afficher l’image source">
          <a:extLst>
            <a:ext uri="{FF2B5EF4-FFF2-40B4-BE49-F238E27FC236}">
              <a16:creationId xmlns:a16="http://schemas.microsoft.com/office/drawing/2014/main" xmlns="" id="{7D939FAE-36AC-4FF1-8F4D-BC1C0F9EE39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6" name="ZoneTexte 4">
          <a:extLst>
            <a:ext uri="{FF2B5EF4-FFF2-40B4-BE49-F238E27FC236}">
              <a16:creationId xmlns:a16="http://schemas.microsoft.com/office/drawing/2014/main" xmlns="" id="{1EDF7A59-5272-4FE0-A5D7-C9574C0D39E2}"/>
            </a:ext>
          </a:extLst>
        </xdr:cNvPr>
        <xdr:cNvSpPr txBox="1"/>
      </xdr:nvSpPr>
      <xdr:spPr>
        <a:xfrm>
          <a:off x="14939967" y="115004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47" name="ZoneTexte 4">
          <a:extLst>
            <a:ext uri="{FF2B5EF4-FFF2-40B4-BE49-F238E27FC236}">
              <a16:creationId xmlns:a16="http://schemas.microsoft.com/office/drawing/2014/main" xmlns="" id="{BD379C46-E436-4B08-965E-D4597B9AC21A}"/>
            </a:ext>
          </a:extLst>
        </xdr:cNvPr>
        <xdr:cNvSpPr txBox="1"/>
      </xdr:nvSpPr>
      <xdr:spPr>
        <a:xfrm>
          <a:off x="8366771" y="115957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48" name="BIOE" descr="Logo AB Européen">
          <a:extLst>
            <a:ext uri="{FF2B5EF4-FFF2-40B4-BE49-F238E27FC236}">
              <a16:creationId xmlns:a16="http://schemas.microsoft.com/office/drawing/2014/main" xmlns="" id="{68B790DB-FB3A-441A-BDA7-D18BB07B88A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246611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49" name="Image 48">
          <a:extLst>
            <a:ext uri="{FF2B5EF4-FFF2-40B4-BE49-F238E27FC236}">
              <a16:creationId xmlns:a16="http://schemas.microsoft.com/office/drawing/2014/main" xmlns="" id="{E0AF153F-0BEA-47BE-80C4-68ADB77B74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0" name="Image 49" descr="Afficher l’image source">
          <a:extLst>
            <a:ext uri="{FF2B5EF4-FFF2-40B4-BE49-F238E27FC236}">
              <a16:creationId xmlns:a16="http://schemas.microsoft.com/office/drawing/2014/main" xmlns="" id="{A913F512-50C6-49AA-A187-1ACE7E3A75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1" name="ZoneTexte 4">
          <a:extLst>
            <a:ext uri="{FF2B5EF4-FFF2-40B4-BE49-F238E27FC236}">
              <a16:creationId xmlns:a16="http://schemas.microsoft.com/office/drawing/2014/main" xmlns="" id="{0566D1A0-BE00-4699-A6C0-A7657D94E36C}"/>
            </a:ext>
          </a:extLst>
        </xdr:cNvPr>
        <xdr:cNvSpPr txBox="1"/>
      </xdr:nvSpPr>
      <xdr:spPr>
        <a:xfrm>
          <a:off x="8557265" y="247564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2" name="ZoneTexte 4">
          <a:extLst>
            <a:ext uri="{FF2B5EF4-FFF2-40B4-BE49-F238E27FC236}">
              <a16:creationId xmlns:a16="http://schemas.microsoft.com/office/drawing/2014/main" xmlns="" id="{70FAC718-B727-4D90-A8DC-32B743197C8E}"/>
            </a:ext>
          </a:extLst>
        </xdr:cNvPr>
        <xdr:cNvSpPr txBox="1"/>
      </xdr:nvSpPr>
      <xdr:spPr>
        <a:xfrm>
          <a:off x="14900276" y="247246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3" name="ZoneTexte 4">
          <a:extLst>
            <a:ext uri="{FF2B5EF4-FFF2-40B4-BE49-F238E27FC236}">
              <a16:creationId xmlns:a16="http://schemas.microsoft.com/office/drawing/2014/main" xmlns="" id="{7E32CD6A-1B7D-4DD0-8787-496EA3134FA0}"/>
            </a:ext>
          </a:extLst>
        </xdr:cNvPr>
        <xdr:cNvSpPr txBox="1"/>
      </xdr:nvSpPr>
      <xdr:spPr>
        <a:xfrm>
          <a:off x="11676701" y="2535173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4" name="ZoneTexte 4">
          <a:extLst>
            <a:ext uri="{FF2B5EF4-FFF2-40B4-BE49-F238E27FC236}">
              <a16:creationId xmlns:a16="http://schemas.microsoft.com/office/drawing/2014/main" xmlns="" id="{46052905-4482-42C8-B857-B691399ED435}"/>
            </a:ext>
          </a:extLst>
        </xdr:cNvPr>
        <xdr:cNvSpPr txBox="1"/>
      </xdr:nvSpPr>
      <xdr:spPr>
        <a:xfrm>
          <a:off x="11581444" y="247326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5" name="Image 54" descr="Afficher l’image source">
          <a:extLst>
            <a:ext uri="{FF2B5EF4-FFF2-40B4-BE49-F238E27FC236}">
              <a16:creationId xmlns:a16="http://schemas.microsoft.com/office/drawing/2014/main" xmlns="" id="{B99660B7-C996-4BF7-88AE-6C2FC39F81B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09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56" name="ZoneTexte 4">
          <a:extLst>
            <a:ext uri="{FF2B5EF4-FFF2-40B4-BE49-F238E27FC236}">
              <a16:creationId xmlns:a16="http://schemas.microsoft.com/office/drawing/2014/main" xmlns="" id="{D475542C-1B5E-44D0-AFF0-9B23A8A3898F}"/>
            </a:ext>
          </a:extLst>
        </xdr:cNvPr>
        <xdr:cNvSpPr txBox="1"/>
      </xdr:nvSpPr>
      <xdr:spPr>
        <a:xfrm>
          <a:off x="14939967" y="252088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57" name="BIOE" descr="Logo AB Européen">
          <a:extLst>
            <a:ext uri="{FF2B5EF4-FFF2-40B4-BE49-F238E27FC236}">
              <a16:creationId xmlns:a16="http://schemas.microsoft.com/office/drawing/2014/main" xmlns="" id="{3B10344E-896B-47A3-A731-35E86DB5EC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3788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58" name="Image 57">
          <a:extLst>
            <a:ext uri="{FF2B5EF4-FFF2-40B4-BE49-F238E27FC236}">
              <a16:creationId xmlns:a16="http://schemas.microsoft.com/office/drawing/2014/main" xmlns="" id="{79623001-9C6A-4AF4-A4FE-47DC4FD656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59" name="Image 58" descr="Afficher l’image source">
          <a:extLst>
            <a:ext uri="{FF2B5EF4-FFF2-40B4-BE49-F238E27FC236}">
              <a16:creationId xmlns:a16="http://schemas.microsoft.com/office/drawing/2014/main" xmlns="" id="{C5AF6276-3EED-4746-A00E-7F043AC1D89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0" name="ZoneTexte 4">
          <a:extLst>
            <a:ext uri="{FF2B5EF4-FFF2-40B4-BE49-F238E27FC236}">
              <a16:creationId xmlns:a16="http://schemas.microsoft.com/office/drawing/2014/main" xmlns="" id="{B17EA644-5C5C-4B2F-AF77-40403CE6AF38}"/>
            </a:ext>
          </a:extLst>
        </xdr:cNvPr>
        <xdr:cNvSpPr txBox="1"/>
      </xdr:nvSpPr>
      <xdr:spPr>
        <a:xfrm>
          <a:off x="8557265" y="3798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1" name="ZoneTexte 4">
          <a:extLst>
            <a:ext uri="{FF2B5EF4-FFF2-40B4-BE49-F238E27FC236}">
              <a16:creationId xmlns:a16="http://schemas.microsoft.com/office/drawing/2014/main" xmlns="" id="{A8BC28E2-86E9-43D8-BD2C-15B3CA23B83F}"/>
            </a:ext>
          </a:extLst>
        </xdr:cNvPr>
        <xdr:cNvSpPr txBox="1"/>
      </xdr:nvSpPr>
      <xdr:spPr>
        <a:xfrm>
          <a:off x="14900276" y="3795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2" name="Image 15">
          <a:extLst>
            <a:ext uri="{FF2B5EF4-FFF2-40B4-BE49-F238E27FC236}">
              <a16:creationId xmlns:a16="http://schemas.microsoft.com/office/drawing/2014/main" xmlns="" id="{30FE5454-DE7C-47CF-A64E-AFDB7367C5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3" name="ZoneTexte 4">
          <a:extLst>
            <a:ext uri="{FF2B5EF4-FFF2-40B4-BE49-F238E27FC236}">
              <a16:creationId xmlns:a16="http://schemas.microsoft.com/office/drawing/2014/main" xmlns="" id="{AC035EB5-19EE-4F2B-83D7-F6B3E5E559E3}"/>
            </a:ext>
          </a:extLst>
        </xdr:cNvPr>
        <xdr:cNvSpPr txBox="1"/>
      </xdr:nvSpPr>
      <xdr:spPr>
        <a:xfrm>
          <a:off x="11676701" y="38522909"/>
          <a:ext cx="1905952" cy="63040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4" name="Image 286">
          <a:extLst>
            <a:ext uri="{FF2B5EF4-FFF2-40B4-BE49-F238E27FC236}">
              <a16:creationId xmlns:a16="http://schemas.microsoft.com/office/drawing/2014/main" xmlns="" id="{96C0535D-1024-4401-A7D5-916EDBE4DD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3788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5" name="ZoneTexte 4">
          <a:extLst>
            <a:ext uri="{FF2B5EF4-FFF2-40B4-BE49-F238E27FC236}">
              <a16:creationId xmlns:a16="http://schemas.microsoft.com/office/drawing/2014/main" xmlns="" id="{C07F8B3F-B49E-4350-822C-BCE3BF283027}"/>
            </a:ext>
          </a:extLst>
        </xdr:cNvPr>
        <xdr:cNvSpPr txBox="1"/>
      </xdr:nvSpPr>
      <xdr:spPr>
        <a:xfrm>
          <a:off x="11581444" y="3796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66" name="Image 65" descr="Afficher l’image source">
          <a:extLst>
            <a:ext uri="{FF2B5EF4-FFF2-40B4-BE49-F238E27FC236}">
              <a16:creationId xmlns:a16="http://schemas.microsoft.com/office/drawing/2014/main" xmlns="" id="{A1E4EE0B-9C5E-4C1F-9FBF-8956D017DAE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67" name="ZoneTexte 4">
          <a:extLst>
            <a:ext uri="{FF2B5EF4-FFF2-40B4-BE49-F238E27FC236}">
              <a16:creationId xmlns:a16="http://schemas.microsoft.com/office/drawing/2014/main" xmlns="" id="{1FCDBD28-CD36-4932-8E94-BDA1DE54ECAE}"/>
            </a:ext>
          </a:extLst>
        </xdr:cNvPr>
        <xdr:cNvSpPr txBox="1"/>
      </xdr:nvSpPr>
      <xdr:spPr>
        <a:xfrm>
          <a:off x="14939967" y="3843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68" name="ZoneTexte 4">
          <a:extLst>
            <a:ext uri="{FF2B5EF4-FFF2-40B4-BE49-F238E27FC236}">
              <a16:creationId xmlns:a16="http://schemas.microsoft.com/office/drawing/2014/main" xmlns="" id="{C62F5EAA-AD0D-478B-81D1-5F43D4CCBE3A}"/>
            </a:ext>
          </a:extLst>
        </xdr:cNvPr>
        <xdr:cNvSpPr txBox="1"/>
      </xdr:nvSpPr>
      <xdr:spPr>
        <a:xfrm>
          <a:off x="8366771" y="3853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69" name="BIOE" descr="Logo AB Européen">
          <a:extLst>
            <a:ext uri="{FF2B5EF4-FFF2-40B4-BE49-F238E27FC236}">
              <a16:creationId xmlns:a16="http://schemas.microsoft.com/office/drawing/2014/main" xmlns="" id="{8B4CD1F6-8560-4EDA-9C8B-52D867F7640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512549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0" name="Image 69">
          <a:extLst>
            <a:ext uri="{FF2B5EF4-FFF2-40B4-BE49-F238E27FC236}">
              <a16:creationId xmlns:a16="http://schemas.microsoft.com/office/drawing/2014/main" xmlns="" id="{5D7E807B-687E-4BCA-9082-1EE864B512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1" name="Image 70" descr="Afficher l’image source">
          <a:extLst>
            <a:ext uri="{FF2B5EF4-FFF2-40B4-BE49-F238E27FC236}">
              <a16:creationId xmlns:a16="http://schemas.microsoft.com/office/drawing/2014/main" xmlns="" id="{519B3EEC-A12C-41B4-BD20-2914E2CA46F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2" name="ZoneTexte 4">
          <a:extLst>
            <a:ext uri="{FF2B5EF4-FFF2-40B4-BE49-F238E27FC236}">
              <a16:creationId xmlns:a16="http://schemas.microsoft.com/office/drawing/2014/main" xmlns="" id="{6CA78EFD-3AD0-456B-BD29-D7F4CAD4A12D}"/>
            </a:ext>
          </a:extLst>
        </xdr:cNvPr>
        <xdr:cNvSpPr txBox="1"/>
      </xdr:nvSpPr>
      <xdr:spPr>
        <a:xfrm>
          <a:off x="8557265" y="513502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3" name="ZoneTexte 4">
          <a:extLst>
            <a:ext uri="{FF2B5EF4-FFF2-40B4-BE49-F238E27FC236}">
              <a16:creationId xmlns:a16="http://schemas.microsoft.com/office/drawing/2014/main" xmlns="" id="{75822109-78F8-4413-9288-356590F6C685}"/>
            </a:ext>
          </a:extLst>
        </xdr:cNvPr>
        <xdr:cNvSpPr txBox="1"/>
      </xdr:nvSpPr>
      <xdr:spPr>
        <a:xfrm>
          <a:off x="14900276" y="513184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4" name="Image 15">
          <a:extLst>
            <a:ext uri="{FF2B5EF4-FFF2-40B4-BE49-F238E27FC236}">
              <a16:creationId xmlns:a16="http://schemas.microsoft.com/office/drawing/2014/main" xmlns="" id="{DA860A7C-FE08-47E6-8FD5-7AE75ED79A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5" name="ZoneTexte 4">
          <a:extLst>
            <a:ext uri="{FF2B5EF4-FFF2-40B4-BE49-F238E27FC236}">
              <a16:creationId xmlns:a16="http://schemas.microsoft.com/office/drawing/2014/main" xmlns="" id="{052D64C2-D7EA-4134-940A-7AA1561FB47C}"/>
            </a:ext>
          </a:extLst>
        </xdr:cNvPr>
        <xdr:cNvSpPr txBox="1"/>
      </xdr:nvSpPr>
      <xdr:spPr>
        <a:xfrm>
          <a:off x="11676701" y="5194553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76" name="Image 286">
          <a:extLst>
            <a:ext uri="{FF2B5EF4-FFF2-40B4-BE49-F238E27FC236}">
              <a16:creationId xmlns:a16="http://schemas.microsoft.com/office/drawing/2014/main" xmlns="" id="{63A455BF-53CB-4A7C-AAFD-DD8F973B1B6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512549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77" name="ZoneTexte 4">
          <a:extLst>
            <a:ext uri="{FF2B5EF4-FFF2-40B4-BE49-F238E27FC236}">
              <a16:creationId xmlns:a16="http://schemas.microsoft.com/office/drawing/2014/main" xmlns="" id="{68CB1058-E62D-4AB5-8F96-C2E99093EAB0}"/>
            </a:ext>
          </a:extLst>
        </xdr:cNvPr>
        <xdr:cNvSpPr txBox="1"/>
      </xdr:nvSpPr>
      <xdr:spPr>
        <a:xfrm>
          <a:off x="11581444" y="513264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78" name="Image 77" descr="Afficher l’image source">
          <a:extLst>
            <a:ext uri="{FF2B5EF4-FFF2-40B4-BE49-F238E27FC236}">
              <a16:creationId xmlns:a16="http://schemas.microsoft.com/office/drawing/2014/main" xmlns="" id="{00DCA2DF-E105-46D7-A33B-802FC33081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79" name="ZoneTexte 4">
          <a:extLst>
            <a:ext uri="{FF2B5EF4-FFF2-40B4-BE49-F238E27FC236}">
              <a16:creationId xmlns:a16="http://schemas.microsoft.com/office/drawing/2014/main" xmlns="" id="{4B4EF4D5-51CD-43E3-A176-CFCB9A4B8C4C}"/>
            </a:ext>
          </a:extLst>
        </xdr:cNvPr>
        <xdr:cNvSpPr txBox="1"/>
      </xdr:nvSpPr>
      <xdr:spPr>
        <a:xfrm>
          <a:off x="14939967" y="518026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0" name="ZoneTexte 4">
          <a:extLst>
            <a:ext uri="{FF2B5EF4-FFF2-40B4-BE49-F238E27FC236}">
              <a16:creationId xmlns:a16="http://schemas.microsoft.com/office/drawing/2014/main" xmlns="" id="{BF631954-3DB3-4103-9D7A-614F55AB5E21}"/>
            </a:ext>
          </a:extLst>
        </xdr:cNvPr>
        <xdr:cNvSpPr txBox="1"/>
      </xdr:nvSpPr>
      <xdr:spPr>
        <a:xfrm>
          <a:off x="8366771" y="518979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1" name="BIOE" descr="Logo AB Européen">
          <a:extLst>
            <a:ext uri="{FF2B5EF4-FFF2-40B4-BE49-F238E27FC236}">
              <a16:creationId xmlns:a16="http://schemas.microsoft.com/office/drawing/2014/main" xmlns="" id="{94421F76-F987-4623-BA72-07EAF616678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6455949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2" name="Image 81">
          <a:extLst>
            <a:ext uri="{FF2B5EF4-FFF2-40B4-BE49-F238E27FC236}">
              <a16:creationId xmlns:a16="http://schemas.microsoft.com/office/drawing/2014/main" xmlns="" id="{A9ECE074-ED70-4238-A14A-35A66CBD61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3" name="Image 82" descr="Afficher l’image source">
          <a:extLst>
            <a:ext uri="{FF2B5EF4-FFF2-40B4-BE49-F238E27FC236}">
              <a16:creationId xmlns:a16="http://schemas.microsoft.com/office/drawing/2014/main" xmlns="" id="{07D6CEAB-7375-4379-9763-32C970F653D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4" name="ZoneTexte 4">
          <a:extLst>
            <a:ext uri="{FF2B5EF4-FFF2-40B4-BE49-F238E27FC236}">
              <a16:creationId xmlns:a16="http://schemas.microsoft.com/office/drawing/2014/main" xmlns="" id="{04915BE1-8EE3-46CA-BEAD-E48B7B3FC9A4}"/>
            </a:ext>
          </a:extLst>
        </xdr:cNvPr>
        <xdr:cNvSpPr txBox="1"/>
      </xdr:nvSpPr>
      <xdr:spPr>
        <a:xfrm>
          <a:off x="8557265" y="646547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5" name="ZoneTexte 4">
          <a:extLst>
            <a:ext uri="{FF2B5EF4-FFF2-40B4-BE49-F238E27FC236}">
              <a16:creationId xmlns:a16="http://schemas.microsoft.com/office/drawing/2014/main" xmlns="" id="{FABA9C37-A192-4FEF-AC72-9FD3A47A5507}"/>
            </a:ext>
          </a:extLst>
        </xdr:cNvPr>
        <xdr:cNvSpPr txBox="1"/>
      </xdr:nvSpPr>
      <xdr:spPr>
        <a:xfrm>
          <a:off x="14900276" y="646229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86" name="Image 15">
          <a:extLst>
            <a:ext uri="{FF2B5EF4-FFF2-40B4-BE49-F238E27FC236}">
              <a16:creationId xmlns:a16="http://schemas.microsoft.com/office/drawing/2014/main" xmlns="" id="{E6FCE7AC-CE88-44C7-881B-51B0E26FDC2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87" name="ZoneTexte 4">
          <a:extLst>
            <a:ext uri="{FF2B5EF4-FFF2-40B4-BE49-F238E27FC236}">
              <a16:creationId xmlns:a16="http://schemas.microsoft.com/office/drawing/2014/main" xmlns="" id="{3E309030-EE37-4E3C-9BB8-EEDE0F6B69A5}"/>
            </a:ext>
          </a:extLst>
        </xdr:cNvPr>
        <xdr:cNvSpPr txBox="1"/>
      </xdr:nvSpPr>
      <xdr:spPr>
        <a:xfrm>
          <a:off x="11676701" y="65250059"/>
          <a:ext cx="1905952" cy="4970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88" name="Image 286">
          <a:extLst>
            <a:ext uri="{FF2B5EF4-FFF2-40B4-BE49-F238E27FC236}">
              <a16:creationId xmlns:a16="http://schemas.microsoft.com/office/drawing/2014/main" xmlns="" id="{63B144FF-C55F-4132-8081-200EB4C08C3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6455950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89" name="ZoneTexte 4">
          <a:extLst>
            <a:ext uri="{FF2B5EF4-FFF2-40B4-BE49-F238E27FC236}">
              <a16:creationId xmlns:a16="http://schemas.microsoft.com/office/drawing/2014/main" xmlns="" id="{80A1FCD0-E61F-4618-A41C-04B967FA3D2E}"/>
            </a:ext>
          </a:extLst>
        </xdr:cNvPr>
        <xdr:cNvSpPr txBox="1"/>
      </xdr:nvSpPr>
      <xdr:spPr>
        <a:xfrm>
          <a:off x="11581444" y="646309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0" name="Image 89" descr="Afficher l’image source">
          <a:extLst>
            <a:ext uri="{FF2B5EF4-FFF2-40B4-BE49-F238E27FC236}">
              <a16:creationId xmlns:a16="http://schemas.microsoft.com/office/drawing/2014/main" xmlns="" id="{44E8F61B-6618-40A6-9E7D-FCCF04B712E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09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1" name="ZoneTexte 4">
          <a:extLst>
            <a:ext uri="{FF2B5EF4-FFF2-40B4-BE49-F238E27FC236}">
              <a16:creationId xmlns:a16="http://schemas.microsoft.com/office/drawing/2014/main" xmlns="" id="{14BFB95B-7CB9-4260-9319-C921DFA8DA18}"/>
            </a:ext>
          </a:extLst>
        </xdr:cNvPr>
        <xdr:cNvSpPr txBox="1"/>
      </xdr:nvSpPr>
      <xdr:spPr>
        <a:xfrm>
          <a:off x="14939967" y="651071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2" name="ZoneTexte 4">
          <a:extLst>
            <a:ext uri="{FF2B5EF4-FFF2-40B4-BE49-F238E27FC236}">
              <a16:creationId xmlns:a16="http://schemas.microsoft.com/office/drawing/2014/main" xmlns="" id="{F7FE0768-C6B0-470E-8757-2E4070301FEA}"/>
            </a:ext>
          </a:extLst>
        </xdr:cNvPr>
        <xdr:cNvSpPr txBox="1"/>
      </xdr:nvSpPr>
      <xdr:spPr>
        <a:xfrm>
          <a:off x="8366771" y="652024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3" name="BIOE" descr="Logo AB Européen">
          <a:extLst>
            <a:ext uri="{FF2B5EF4-FFF2-40B4-BE49-F238E27FC236}">
              <a16:creationId xmlns:a16="http://schemas.microsoft.com/office/drawing/2014/main" xmlns="" id="{A270402C-E1D2-4F65-8ECB-0ADF3130790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781078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4" name="Image 93">
          <a:extLst>
            <a:ext uri="{FF2B5EF4-FFF2-40B4-BE49-F238E27FC236}">
              <a16:creationId xmlns:a16="http://schemas.microsoft.com/office/drawing/2014/main" xmlns="" id="{9AEAC785-CA19-4156-9185-4BC8729D6D6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5" name="Image 94" descr="Afficher l’image source">
          <a:extLst>
            <a:ext uri="{FF2B5EF4-FFF2-40B4-BE49-F238E27FC236}">
              <a16:creationId xmlns:a16="http://schemas.microsoft.com/office/drawing/2014/main" xmlns="" id="{8C0C912E-60BC-4CCD-9E8E-CCA3CA54E95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96" name="ZoneTexte 4">
          <a:extLst>
            <a:ext uri="{FF2B5EF4-FFF2-40B4-BE49-F238E27FC236}">
              <a16:creationId xmlns:a16="http://schemas.microsoft.com/office/drawing/2014/main" xmlns="" id="{7DAD3A0D-974A-4774-B67C-7A1547CCFC3F}"/>
            </a:ext>
          </a:extLst>
        </xdr:cNvPr>
        <xdr:cNvSpPr txBox="1"/>
      </xdr:nvSpPr>
      <xdr:spPr>
        <a:xfrm>
          <a:off x="8557265" y="78203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97" name="ZoneTexte 4">
          <a:extLst>
            <a:ext uri="{FF2B5EF4-FFF2-40B4-BE49-F238E27FC236}">
              <a16:creationId xmlns:a16="http://schemas.microsoft.com/office/drawing/2014/main" xmlns="" id="{C582EC79-18E8-4731-A2C2-4243E9F2802F}"/>
            </a:ext>
          </a:extLst>
        </xdr:cNvPr>
        <xdr:cNvSpPr txBox="1"/>
      </xdr:nvSpPr>
      <xdr:spPr>
        <a:xfrm>
          <a:off x="14900276" y="78171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98" name="Image 15">
          <a:extLst>
            <a:ext uri="{FF2B5EF4-FFF2-40B4-BE49-F238E27FC236}">
              <a16:creationId xmlns:a16="http://schemas.microsoft.com/office/drawing/2014/main" xmlns="" id="{392916FC-ACEE-46C1-ACB1-6666AD13D0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99" name="ZoneTexte 4">
          <a:extLst>
            <a:ext uri="{FF2B5EF4-FFF2-40B4-BE49-F238E27FC236}">
              <a16:creationId xmlns:a16="http://schemas.microsoft.com/office/drawing/2014/main" xmlns="" id="{C8BF5154-4610-46DA-85E4-48CF85C328AA}"/>
            </a:ext>
          </a:extLst>
        </xdr:cNvPr>
        <xdr:cNvSpPr txBox="1"/>
      </xdr:nvSpPr>
      <xdr:spPr>
        <a:xfrm>
          <a:off x="11676701" y="78798419"/>
          <a:ext cx="1905952" cy="4360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0" name="Image 286">
          <a:extLst>
            <a:ext uri="{FF2B5EF4-FFF2-40B4-BE49-F238E27FC236}">
              <a16:creationId xmlns:a16="http://schemas.microsoft.com/office/drawing/2014/main" xmlns="" id="{F9AB4AE1-1FB3-4650-9142-C163FF47FAC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781078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1" name="ZoneTexte 4">
          <a:extLst>
            <a:ext uri="{FF2B5EF4-FFF2-40B4-BE49-F238E27FC236}">
              <a16:creationId xmlns:a16="http://schemas.microsoft.com/office/drawing/2014/main" xmlns="" id="{1B077741-F5CE-44C6-83C0-EA380AF93471}"/>
            </a:ext>
          </a:extLst>
        </xdr:cNvPr>
        <xdr:cNvSpPr txBox="1"/>
      </xdr:nvSpPr>
      <xdr:spPr>
        <a:xfrm>
          <a:off x="11581444" y="78179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2" name="Image 101" descr="Afficher l’image source">
          <a:extLst>
            <a:ext uri="{FF2B5EF4-FFF2-40B4-BE49-F238E27FC236}">
              <a16:creationId xmlns:a16="http://schemas.microsoft.com/office/drawing/2014/main" xmlns="" id="{099D7562-A44C-48A6-ACB4-E63DCD4188D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0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3" name="ZoneTexte 4">
          <a:extLst>
            <a:ext uri="{FF2B5EF4-FFF2-40B4-BE49-F238E27FC236}">
              <a16:creationId xmlns:a16="http://schemas.microsoft.com/office/drawing/2014/main" xmlns="" id="{2FA95429-E1C3-4A23-A631-257D627D35B5}"/>
            </a:ext>
          </a:extLst>
        </xdr:cNvPr>
        <xdr:cNvSpPr txBox="1"/>
      </xdr:nvSpPr>
      <xdr:spPr>
        <a:xfrm>
          <a:off x="14939967" y="78655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4" name="ZoneTexte 4">
          <a:extLst>
            <a:ext uri="{FF2B5EF4-FFF2-40B4-BE49-F238E27FC236}">
              <a16:creationId xmlns:a16="http://schemas.microsoft.com/office/drawing/2014/main" xmlns="" id="{3712AD52-C381-40B3-B1E1-AEB2C1277DA0}"/>
            </a:ext>
          </a:extLst>
        </xdr:cNvPr>
        <xdr:cNvSpPr txBox="1"/>
      </xdr:nvSpPr>
      <xdr:spPr>
        <a:xfrm>
          <a:off x="8366771" y="78750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5" name="ZoneTexte 4">
          <a:extLst>
            <a:ext uri="{FF2B5EF4-FFF2-40B4-BE49-F238E27FC236}">
              <a16:creationId xmlns:a16="http://schemas.microsoft.com/office/drawing/2014/main" xmlns="" id="{56C3DCC9-20B4-47B2-95AA-04030E538DE1}"/>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06" name="ZoneTexte 4">
          <a:extLst>
            <a:ext uri="{FF2B5EF4-FFF2-40B4-BE49-F238E27FC236}">
              <a16:creationId xmlns:a16="http://schemas.microsoft.com/office/drawing/2014/main" xmlns="" id="{A16F9E5F-A500-4CBC-BE20-7791AD8855C1}"/>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07" name="ZoneTexte 4">
          <a:extLst>
            <a:ext uri="{FF2B5EF4-FFF2-40B4-BE49-F238E27FC236}">
              <a16:creationId xmlns:a16="http://schemas.microsoft.com/office/drawing/2014/main" xmlns="" id="{457E563D-82C4-4C86-876E-392ABBFFE7BD}"/>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08" name="ZoneTexte 4">
          <a:extLst>
            <a:ext uri="{FF2B5EF4-FFF2-40B4-BE49-F238E27FC236}">
              <a16:creationId xmlns:a16="http://schemas.microsoft.com/office/drawing/2014/main" xmlns="" id="{411C05B6-527A-4D45-87D5-33BE7B4D5E06}"/>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09" name="ZoneTexte 4">
          <a:extLst>
            <a:ext uri="{FF2B5EF4-FFF2-40B4-BE49-F238E27FC236}">
              <a16:creationId xmlns:a16="http://schemas.microsoft.com/office/drawing/2014/main" xmlns="" id="{04528C92-C263-4562-AB6C-86FB15E307F4}"/>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0" name="ZoneTexte 4">
          <a:extLst>
            <a:ext uri="{FF2B5EF4-FFF2-40B4-BE49-F238E27FC236}">
              <a16:creationId xmlns:a16="http://schemas.microsoft.com/office/drawing/2014/main" xmlns="" id="{4E7974D3-A2A9-4400-ADDF-4E9076824867}"/>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1" name="ZoneTexte 4">
          <a:extLst>
            <a:ext uri="{FF2B5EF4-FFF2-40B4-BE49-F238E27FC236}">
              <a16:creationId xmlns:a16="http://schemas.microsoft.com/office/drawing/2014/main" xmlns="" id="{CAE506AA-436D-48B1-BBF0-884FD657D6F5}"/>
            </a:ext>
          </a:extLst>
        </xdr:cNvPr>
        <xdr:cNvSpPr txBox="1"/>
      </xdr:nvSpPr>
      <xdr:spPr>
        <a:xfrm>
          <a:off x="8557265" y="8036052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2" name="ZoneTexte 4">
          <a:extLst>
            <a:ext uri="{FF2B5EF4-FFF2-40B4-BE49-F238E27FC236}">
              <a16:creationId xmlns:a16="http://schemas.microsoft.com/office/drawing/2014/main" xmlns="" id="{D71311CB-EAA0-4100-B17E-36DD7A67CD87}"/>
            </a:ext>
          </a:extLst>
        </xdr:cNvPr>
        <xdr:cNvSpPr txBox="1"/>
      </xdr:nvSpPr>
      <xdr:spPr>
        <a:xfrm>
          <a:off x="14900276"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3" name="ZoneTexte 4">
          <a:extLst>
            <a:ext uri="{FF2B5EF4-FFF2-40B4-BE49-F238E27FC236}">
              <a16:creationId xmlns:a16="http://schemas.microsoft.com/office/drawing/2014/main" xmlns="" id="{98C869E0-1872-4A45-8A9A-BCF94A440816}"/>
            </a:ext>
          </a:extLst>
        </xdr:cNvPr>
        <xdr:cNvSpPr txBox="1"/>
      </xdr:nvSpPr>
      <xdr:spPr>
        <a:xfrm>
          <a:off x="11676701" y="8036052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4" name="ZoneTexte 4">
          <a:extLst>
            <a:ext uri="{FF2B5EF4-FFF2-40B4-BE49-F238E27FC236}">
              <a16:creationId xmlns:a16="http://schemas.microsoft.com/office/drawing/2014/main" xmlns="" id="{A54C4C32-5889-4C7C-8F3B-F5958116B62B}"/>
            </a:ext>
          </a:extLst>
        </xdr:cNvPr>
        <xdr:cNvSpPr txBox="1"/>
      </xdr:nvSpPr>
      <xdr:spPr>
        <a:xfrm>
          <a:off x="11581444"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5" name="ZoneTexte 4">
          <a:extLst>
            <a:ext uri="{FF2B5EF4-FFF2-40B4-BE49-F238E27FC236}">
              <a16:creationId xmlns:a16="http://schemas.microsoft.com/office/drawing/2014/main" xmlns="" id="{CC0BEAC3-612F-4B55-96CA-963EC5D5B374}"/>
            </a:ext>
          </a:extLst>
        </xdr:cNvPr>
        <xdr:cNvSpPr txBox="1"/>
      </xdr:nvSpPr>
      <xdr:spPr>
        <a:xfrm>
          <a:off x="14939967" y="8036052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16" name="ZoneTexte 4">
          <a:extLst>
            <a:ext uri="{FF2B5EF4-FFF2-40B4-BE49-F238E27FC236}">
              <a16:creationId xmlns:a16="http://schemas.microsoft.com/office/drawing/2014/main" xmlns="" id="{F4B7B303-F4AF-4C89-930E-B0AC2551266D}"/>
            </a:ext>
          </a:extLst>
        </xdr:cNvPr>
        <xdr:cNvSpPr txBox="1"/>
      </xdr:nvSpPr>
      <xdr:spPr>
        <a:xfrm>
          <a:off x="8366771" y="8036052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17" name="Image 16">
          <a:extLst>
            <a:ext uri="{FF2B5EF4-FFF2-40B4-BE49-F238E27FC236}">
              <a16:creationId xmlns:a16="http://schemas.microsoft.com/office/drawing/2014/main" xmlns="" id="{46D6B219-613F-42AC-A74E-182A7F2DAF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18" name="Image 117">
          <a:extLst>
            <a:ext uri="{FF2B5EF4-FFF2-40B4-BE49-F238E27FC236}">
              <a16:creationId xmlns:a16="http://schemas.microsoft.com/office/drawing/2014/main" xmlns="" id="{AB1F4506-E798-4900-8650-8B7C0A817A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654444" cy="69444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19" name="Image 118" descr="Afficher l’image source">
          <a:extLst>
            <a:ext uri="{FF2B5EF4-FFF2-40B4-BE49-F238E27FC236}">
              <a16:creationId xmlns:a16="http://schemas.microsoft.com/office/drawing/2014/main" xmlns="" id="{C9F2906C-BF9A-40E3-9846-153FC87AB52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512787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0" name="Image 16">
          <a:extLst>
            <a:ext uri="{FF2B5EF4-FFF2-40B4-BE49-F238E27FC236}">
              <a16:creationId xmlns:a16="http://schemas.microsoft.com/office/drawing/2014/main" xmlns="" id="{24FB99A3-CBB5-40CE-9BC7-4B9C668199B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21" name="Image 120">
          <a:extLst>
            <a:ext uri="{FF2B5EF4-FFF2-40B4-BE49-F238E27FC236}">
              <a16:creationId xmlns:a16="http://schemas.microsoft.com/office/drawing/2014/main" xmlns="" id="{79B404A6-16C1-46FC-85B8-54246571EC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64972248"/>
          <a:ext cx="654444" cy="69445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22" name="Image 121" descr="Afficher l’image source">
          <a:extLst>
            <a:ext uri="{FF2B5EF4-FFF2-40B4-BE49-F238E27FC236}">
              <a16:creationId xmlns:a16="http://schemas.microsoft.com/office/drawing/2014/main" xmlns="" id="{6954726B-24B9-4A7B-95D4-C35CEEEC40C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6458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23" name="Image 16">
          <a:extLst>
            <a:ext uri="{FF2B5EF4-FFF2-40B4-BE49-F238E27FC236}">
              <a16:creationId xmlns:a16="http://schemas.microsoft.com/office/drawing/2014/main" xmlns="" id="{BEE64E6F-865A-40F8-998B-24E2D90376D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0454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24" name="Image 123">
          <a:extLst>
            <a:ext uri="{FF2B5EF4-FFF2-40B4-BE49-F238E27FC236}">
              <a16:creationId xmlns:a16="http://schemas.microsoft.com/office/drawing/2014/main" xmlns="" id="{A7DB6DC8-DA87-4002-8C30-4A5E652E60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7852060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5" name="Image 124" descr="Afficher l’image source">
          <a:extLst>
            <a:ext uri="{FF2B5EF4-FFF2-40B4-BE49-F238E27FC236}">
              <a16:creationId xmlns:a16="http://schemas.microsoft.com/office/drawing/2014/main" xmlns="" id="{E267782E-E683-482E-BE56-ACB941DBC73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781316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26" name="Image 16">
          <a:extLst>
            <a:ext uri="{FF2B5EF4-FFF2-40B4-BE49-F238E27FC236}">
              <a16:creationId xmlns:a16="http://schemas.microsoft.com/office/drawing/2014/main" xmlns="" id="{A46C6B38-8034-47E3-BCB6-910B27EE252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04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27" name="Image 126">
          <a:extLst>
            <a:ext uri="{FF2B5EF4-FFF2-40B4-BE49-F238E27FC236}">
              <a16:creationId xmlns:a16="http://schemas.microsoft.com/office/drawing/2014/main" xmlns="" id="{47C0DD99-855A-47B2-9305-70079CD8C9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654444" cy="69445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28" name="Image 127" descr="Afficher l’image source">
          <a:extLst>
            <a:ext uri="{FF2B5EF4-FFF2-40B4-BE49-F238E27FC236}">
              <a16:creationId xmlns:a16="http://schemas.microsoft.com/office/drawing/2014/main" xmlns="" id="{0FE1BE13-E921-4856-8A8E-4F252138AD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3791331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29" name="Image 16">
          <a:extLst>
            <a:ext uri="{FF2B5EF4-FFF2-40B4-BE49-F238E27FC236}">
              <a16:creationId xmlns:a16="http://schemas.microsoft.com/office/drawing/2014/main" xmlns="" id="{D3DE3A9D-A94C-4569-81E3-7929CF9A23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045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30" name="Image 129">
          <a:extLst>
            <a:ext uri="{FF2B5EF4-FFF2-40B4-BE49-F238E27FC236}">
              <a16:creationId xmlns:a16="http://schemas.microsoft.com/office/drawing/2014/main" xmlns="" id="{8AABF053-68C4-4087-91BC-1C7E9FA43D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31" name="Image 130" descr="Afficher l’image source">
          <a:extLst>
            <a:ext uri="{FF2B5EF4-FFF2-40B4-BE49-F238E27FC236}">
              <a16:creationId xmlns:a16="http://schemas.microsoft.com/office/drawing/2014/main" xmlns="" id="{8AE1FB02-4AB6-4648-A0C0-AAA452D8DAB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246849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2" name="Image 16">
          <a:extLst>
            <a:ext uri="{FF2B5EF4-FFF2-40B4-BE49-F238E27FC236}">
              <a16:creationId xmlns:a16="http://schemas.microsoft.com/office/drawing/2014/main" xmlns="" id="{9128E137-CBF3-4C9E-A2DB-1E0220671B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33" name="Image 132">
          <a:extLst>
            <a:ext uri="{FF2B5EF4-FFF2-40B4-BE49-F238E27FC236}">
              <a16:creationId xmlns:a16="http://schemas.microsoft.com/office/drawing/2014/main" xmlns="" id="{B2471622-594B-4696-9FF2-EA88380316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365548"/>
          <a:ext cx="654444" cy="694450"/>
        </a:xfrm>
        <a:prstGeom prst="rect">
          <a:avLst/>
        </a:prstGeom>
      </xdr:spPr>
    </xdr:pic>
    <xdr:clientData/>
  </xdr:twoCellAnchor>
  <xdr:oneCellAnchor>
    <xdr:from>
      <xdr:col>5</xdr:col>
      <xdr:colOff>833422</xdr:colOff>
      <xdr:row>102</xdr:row>
      <xdr:rowOff>514350</xdr:rowOff>
    </xdr:from>
    <xdr:ext cx="1781175" cy="538843"/>
    <xdr:pic>
      <xdr:nvPicPr>
        <xdr:cNvPr id="134" name="Image 133">
          <a:extLst>
            <a:ext uri="{FF2B5EF4-FFF2-40B4-BE49-F238E27FC236}">
              <a16:creationId xmlns:a16="http://schemas.microsoft.com/office/drawing/2014/main" xmlns="" id="{27B67550-CFAC-4A02-9BA7-BCFDEFE314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00182" y="68774310"/>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35" name="Image 134">
          <a:extLst>
            <a:ext uri="{FF2B5EF4-FFF2-40B4-BE49-F238E27FC236}">
              <a16:creationId xmlns:a16="http://schemas.microsoft.com/office/drawing/2014/main" xmlns="" id="{74EF4A10-65C8-4DD3-9CF1-B818279E7A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15954" y="6879336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36" name="Image 135">
          <a:extLst>
            <a:ext uri="{FF2B5EF4-FFF2-40B4-BE49-F238E27FC236}">
              <a16:creationId xmlns:a16="http://schemas.microsoft.com/office/drawing/2014/main" xmlns="" id="{95117FE7-28E9-4E0F-8CA3-AF2E841C7E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368338" y="28575952"/>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18</xdr:row>
      <xdr:rowOff>676080</xdr:rowOff>
    </xdr:from>
    <xdr:ext cx="432395" cy="432395"/>
    <xdr:pic>
      <xdr:nvPicPr>
        <xdr:cNvPr id="137" name="Image 15">
          <a:extLst>
            <a:ext uri="{FF2B5EF4-FFF2-40B4-BE49-F238E27FC236}">
              <a16:creationId xmlns:a16="http://schemas.microsoft.com/office/drawing/2014/main" xmlns="" id="{2DD5532B-B8B4-4AE3-9A65-08C0FC0059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5574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38" name="Image 137" descr="Afficher l’image source">
          <a:extLst>
            <a:ext uri="{FF2B5EF4-FFF2-40B4-BE49-F238E27FC236}">
              <a16:creationId xmlns:a16="http://schemas.microsoft.com/office/drawing/2014/main" xmlns="" id="{EFD0E4ED-0440-4E87-8FA8-FF0A2F1ED2B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09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39" name="Image 16">
          <a:extLst>
            <a:ext uri="{FF2B5EF4-FFF2-40B4-BE49-F238E27FC236}">
              <a16:creationId xmlns:a16="http://schemas.microsoft.com/office/drawing/2014/main" xmlns="" id="{1EC73231-C238-44C4-AC97-2704B59A565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04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40" name="Image 139" descr="Afficher l’image source">
          <a:extLst>
            <a:ext uri="{FF2B5EF4-FFF2-40B4-BE49-F238E27FC236}">
              <a16:creationId xmlns:a16="http://schemas.microsoft.com/office/drawing/2014/main" xmlns="" id="{FF49225B-9802-4738-B8DB-4872F1F5BFE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1" name="Image 16">
          <a:extLst>
            <a:ext uri="{FF2B5EF4-FFF2-40B4-BE49-F238E27FC236}">
              <a16:creationId xmlns:a16="http://schemas.microsoft.com/office/drawing/2014/main" xmlns="" id="{AC1884C0-5AEC-4939-B2B8-BA1FD5DCCB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142" name="Image 141" descr="Afficher l’image source">
          <a:extLst>
            <a:ext uri="{FF2B5EF4-FFF2-40B4-BE49-F238E27FC236}">
              <a16:creationId xmlns:a16="http://schemas.microsoft.com/office/drawing/2014/main" xmlns="" id="{BBCB2167-C15B-4B20-B8B6-D0DBED216C6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43" name="Image 16">
          <a:extLst>
            <a:ext uri="{FF2B5EF4-FFF2-40B4-BE49-F238E27FC236}">
              <a16:creationId xmlns:a16="http://schemas.microsoft.com/office/drawing/2014/main" xmlns="" id="{AF45F48F-252B-4CF7-9F6A-FA0B27ABB55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4" name="Image 15">
          <a:extLst>
            <a:ext uri="{FF2B5EF4-FFF2-40B4-BE49-F238E27FC236}">
              <a16:creationId xmlns:a16="http://schemas.microsoft.com/office/drawing/2014/main" xmlns="" id="{BF3DC603-09EA-4168-9FB3-D2D1994C28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5" name="Image 144" descr="Afficher l’image source">
          <a:extLst>
            <a:ext uri="{FF2B5EF4-FFF2-40B4-BE49-F238E27FC236}">
              <a16:creationId xmlns:a16="http://schemas.microsoft.com/office/drawing/2014/main" xmlns="" id="{5FA1967C-CD07-460D-BB8C-A02EE600A51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6" name="Image 16">
          <a:extLst>
            <a:ext uri="{FF2B5EF4-FFF2-40B4-BE49-F238E27FC236}">
              <a16:creationId xmlns:a16="http://schemas.microsoft.com/office/drawing/2014/main" xmlns="" id="{EBD6F870-A648-4033-9C6D-958C459AF4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147" name="Image 15">
          <a:extLst>
            <a:ext uri="{FF2B5EF4-FFF2-40B4-BE49-F238E27FC236}">
              <a16:creationId xmlns:a16="http://schemas.microsoft.com/office/drawing/2014/main" xmlns="" id="{03A9B023-985E-4C62-BB14-89E168E7072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48" name="Image 147" descr="Afficher l’image source">
          <a:extLst>
            <a:ext uri="{FF2B5EF4-FFF2-40B4-BE49-F238E27FC236}">
              <a16:creationId xmlns:a16="http://schemas.microsoft.com/office/drawing/2014/main" xmlns="" id="{876AFF67-9BC7-4111-AB6B-6A24C0EB15E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49" name="Image 16">
          <a:extLst>
            <a:ext uri="{FF2B5EF4-FFF2-40B4-BE49-F238E27FC236}">
              <a16:creationId xmlns:a16="http://schemas.microsoft.com/office/drawing/2014/main" xmlns="" id="{F52D5FD4-B343-455B-8E8D-4A436F6A6BD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78</xdr:row>
      <xdr:rowOff>484188</xdr:rowOff>
    </xdr:from>
    <xdr:ext cx="570624" cy="713500"/>
    <xdr:pic>
      <xdr:nvPicPr>
        <xdr:cNvPr id="150" name="Image 149">
          <a:extLst>
            <a:ext uri="{FF2B5EF4-FFF2-40B4-BE49-F238E27FC236}">
              <a16:creationId xmlns:a16="http://schemas.microsoft.com/office/drawing/2014/main" xmlns="" id="{ADD2C9AD-D846-4933-BCBD-AA0B957E18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51" name="Image 15">
          <a:extLst>
            <a:ext uri="{FF2B5EF4-FFF2-40B4-BE49-F238E27FC236}">
              <a16:creationId xmlns:a16="http://schemas.microsoft.com/office/drawing/2014/main" xmlns="" id="{713B627E-1EBF-4CA3-A1F1-31B1663B97B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2" name="Image 151" descr="Afficher l’image source">
          <a:extLst>
            <a:ext uri="{FF2B5EF4-FFF2-40B4-BE49-F238E27FC236}">
              <a16:creationId xmlns:a16="http://schemas.microsoft.com/office/drawing/2014/main" xmlns="" id="{767237D0-C5A0-4F9C-816A-2CCF6E97739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3" name="Image 16">
          <a:extLst>
            <a:ext uri="{FF2B5EF4-FFF2-40B4-BE49-F238E27FC236}">
              <a16:creationId xmlns:a16="http://schemas.microsoft.com/office/drawing/2014/main" xmlns="" id="{2A41ED74-9055-4133-B879-ADD46D7414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54" name="Image 15">
          <a:extLst>
            <a:ext uri="{FF2B5EF4-FFF2-40B4-BE49-F238E27FC236}">
              <a16:creationId xmlns:a16="http://schemas.microsoft.com/office/drawing/2014/main" xmlns="" id="{065CB9FD-55E5-4F7E-8242-1C7FC07AE7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55" name="Image 154" descr="Afficher l’image source">
          <a:extLst>
            <a:ext uri="{FF2B5EF4-FFF2-40B4-BE49-F238E27FC236}">
              <a16:creationId xmlns:a16="http://schemas.microsoft.com/office/drawing/2014/main" xmlns="" id="{3D451E6C-569B-4306-BE22-A27C7D463AB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56" name="Image 16">
          <a:extLst>
            <a:ext uri="{FF2B5EF4-FFF2-40B4-BE49-F238E27FC236}">
              <a16:creationId xmlns:a16="http://schemas.microsoft.com/office/drawing/2014/main" xmlns="" id="{8CC8D061-45A6-4A1A-908A-C16598B8144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57" name="Image 15">
          <a:extLst>
            <a:ext uri="{FF2B5EF4-FFF2-40B4-BE49-F238E27FC236}">
              <a16:creationId xmlns:a16="http://schemas.microsoft.com/office/drawing/2014/main" xmlns="" id="{33EB1EF7-8CCD-49D7-BC73-A9EA957034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58" name="Image 157" descr="Afficher l’image source">
          <a:extLst>
            <a:ext uri="{FF2B5EF4-FFF2-40B4-BE49-F238E27FC236}">
              <a16:creationId xmlns:a16="http://schemas.microsoft.com/office/drawing/2014/main" xmlns="" id="{8B2E5928-BCC1-4E47-BBDA-594F336F078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159" name="Image 16">
          <a:extLst>
            <a:ext uri="{FF2B5EF4-FFF2-40B4-BE49-F238E27FC236}">
              <a16:creationId xmlns:a16="http://schemas.microsoft.com/office/drawing/2014/main" xmlns="" id="{3F03AF7B-D216-4ABF-A2C1-CE2ED97F851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6459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98</xdr:row>
      <xdr:rowOff>676080</xdr:rowOff>
    </xdr:from>
    <xdr:ext cx="432395" cy="432395"/>
    <xdr:pic>
      <xdr:nvPicPr>
        <xdr:cNvPr id="160" name="Image 15">
          <a:extLst>
            <a:ext uri="{FF2B5EF4-FFF2-40B4-BE49-F238E27FC236}">
              <a16:creationId xmlns:a16="http://schemas.microsoft.com/office/drawing/2014/main" xmlns="" id="{919B18AA-8321-490F-AD1C-0CC5CC7D61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6516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161" name="Image 160" descr="Afficher l’image source">
          <a:extLst>
            <a:ext uri="{FF2B5EF4-FFF2-40B4-BE49-F238E27FC236}">
              <a16:creationId xmlns:a16="http://schemas.microsoft.com/office/drawing/2014/main" xmlns="" id="{03537A28-E18C-4638-B341-4739006E082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650119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70174</xdr:colOff>
      <xdr:row>82</xdr:row>
      <xdr:rowOff>335027</xdr:rowOff>
    </xdr:from>
    <xdr:ext cx="910900" cy="923600"/>
    <xdr:pic>
      <xdr:nvPicPr>
        <xdr:cNvPr id="162" name="Image 16">
          <a:extLst>
            <a:ext uri="{FF2B5EF4-FFF2-40B4-BE49-F238E27FC236}">
              <a16:creationId xmlns:a16="http://schemas.microsoft.com/office/drawing/2014/main" xmlns="" id="{0D757148-641D-40AE-9EB9-2B9027DF2C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813094" y="5500852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3" name="Image 15">
          <a:extLst>
            <a:ext uri="{FF2B5EF4-FFF2-40B4-BE49-F238E27FC236}">
              <a16:creationId xmlns:a16="http://schemas.microsoft.com/office/drawing/2014/main" xmlns="" id="{75123D6F-4DB1-4E9D-9363-DB3C0EA23AA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164" name="Image 163" descr="Afficher l’image source">
          <a:extLst>
            <a:ext uri="{FF2B5EF4-FFF2-40B4-BE49-F238E27FC236}">
              <a16:creationId xmlns:a16="http://schemas.microsoft.com/office/drawing/2014/main" xmlns="" id="{5A3D1BB8-C867-481F-A5C5-CB1BF30360B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165" name="Image 16">
          <a:extLst>
            <a:ext uri="{FF2B5EF4-FFF2-40B4-BE49-F238E27FC236}">
              <a16:creationId xmlns:a16="http://schemas.microsoft.com/office/drawing/2014/main" xmlns="" id="{6BD58959-A35A-4F01-A691-5E9B5EB7887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6" name="Image 15">
          <a:extLst>
            <a:ext uri="{FF2B5EF4-FFF2-40B4-BE49-F238E27FC236}">
              <a16:creationId xmlns:a16="http://schemas.microsoft.com/office/drawing/2014/main" xmlns="" id="{F1DF8567-8EFE-4E37-A2A6-9FFCBC099B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67" name="Image 166" descr="Afficher l’image source">
          <a:extLst>
            <a:ext uri="{FF2B5EF4-FFF2-40B4-BE49-F238E27FC236}">
              <a16:creationId xmlns:a16="http://schemas.microsoft.com/office/drawing/2014/main" xmlns="" id="{02B42AA9-A472-405B-922F-E046D2CFB0B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168" name="Image 16">
          <a:extLst>
            <a:ext uri="{FF2B5EF4-FFF2-40B4-BE49-F238E27FC236}">
              <a16:creationId xmlns:a16="http://schemas.microsoft.com/office/drawing/2014/main" xmlns="" id="{A7A22373-1BCB-4AC9-BADD-E0C85D7DD6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78142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118</xdr:row>
      <xdr:rowOff>676080</xdr:rowOff>
    </xdr:from>
    <xdr:ext cx="432395" cy="432395"/>
    <xdr:pic>
      <xdr:nvPicPr>
        <xdr:cNvPr id="169" name="Image 15">
          <a:extLst>
            <a:ext uri="{FF2B5EF4-FFF2-40B4-BE49-F238E27FC236}">
              <a16:creationId xmlns:a16="http://schemas.microsoft.com/office/drawing/2014/main" xmlns="" id="{75372B48-79C3-4BE9-A2EA-B06BC236CF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787125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170" name="Image 169" descr="Afficher l’image source">
          <a:extLst>
            <a:ext uri="{FF2B5EF4-FFF2-40B4-BE49-F238E27FC236}">
              <a16:creationId xmlns:a16="http://schemas.microsoft.com/office/drawing/2014/main" xmlns="" id="{32B4F2BC-04C3-480C-B044-2EC448BD388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785602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146374</xdr:colOff>
      <xdr:row>102</xdr:row>
      <xdr:rowOff>411227</xdr:rowOff>
    </xdr:from>
    <xdr:ext cx="910900" cy="923600"/>
    <xdr:pic>
      <xdr:nvPicPr>
        <xdr:cNvPr id="171" name="Image 16">
          <a:extLst>
            <a:ext uri="{FF2B5EF4-FFF2-40B4-BE49-F238E27FC236}">
              <a16:creationId xmlns:a16="http://schemas.microsoft.com/office/drawing/2014/main" xmlns="" id="{C0E281DC-15BF-4AA3-B7BA-0C55670AD3F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38854" y="686711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172" name="Image 297">
          <a:extLst>
            <a:ext uri="{FF2B5EF4-FFF2-40B4-BE49-F238E27FC236}">
              <a16:creationId xmlns:a16="http://schemas.microsoft.com/office/drawing/2014/main" xmlns="" id="{19655CD0-A1D4-44C3-BB5E-17FFA7EF072D}"/>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3" name="Image 297">
          <a:extLst>
            <a:ext uri="{FF2B5EF4-FFF2-40B4-BE49-F238E27FC236}">
              <a16:creationId xmlns:a16="http://schemas.microsoft.com/office/drawing/2014/main" xmlns="" id="{79E5BD42-F68A-40BE-A474-60FC9FACD9C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4" name="Image 297">
          <a:extLst>
            <a:ext uri="{FF2B5EF4-FFF2-40B4-BE49-F238E27FC236}">
              <a16:creationId xmlns:a16="http://schemas.microsoft.com/office/drawing/2014/main" xmlns="" id="{9BDC9589-2D05-4BE6-876E-719F85920BB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175" name="Image 297">
          <a:extLst>
            <a:ext uri="{FF2B5EF4-FFF2-40B4-BE49-F238E27FC236}">
              <a16:creationId xmlns:a16="http://schemas.microsoft.com/office/drawing/2014/main" xmlns="" id="{287D8CCE-8F31-425E-9D9F-BBC3791D69A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6" name="Image 297">
          <a:extLst>
            <a:ext uri="{FF2B5EF4-FFF2-40B4-BE49-F238E27FC236}">
              <a16:creationId xmlns:a16="http://schemas.microsoft.com/office/drawing/2014/main" xmlns="" id="{3BEEE5C7-8E32-4985-81BD-5F8CF47BCE4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7" name="Image 297">
          <a:extLst>
            <a:ext uri="{FF2B5EF4-FFF2-40B4-BE49-F238E27FC236}">
              <a16:creationId xmlns:a16="http://schemas.microsoft.com/office/drawing/2014/main" xmlns="" id="{85042187-BBC9-4799-BB13-D64E124E5B3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8" name="Image 297">
          <a:extLst>
            <a:ext uri="{FF2B5EF4-FFF2-40B4-BE49-F238E27FC236}">
              <a16:creationId xmlns:a16="http://schemas.microsoft.com/office/drawing/2014/main" xmlns="" id="{66DAFD7D-4962-4635-919E-F064431EB35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179" name="Image 297">
          <a:extLst>
            <a:ext uri="{FF2B5EF4-FFF2-40B4-BE49-F238E27FC236}">
              <a16:creationId xmlns:a16="http://schemas.microsoft.com/office/drawing/2014/main" xmlns="" id="{A570F56D-F71F-48CA-BF35-731532CA6BE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xmlns="" val="0"/>
            </a:ext>
          </a:extLst>
        </a:blip>
        <a:srcRect/>
        <a:stretch>
          <a:fillRect/>
        </a:stretch>
      </xdr:blipFill>
      <xdr:spPr bwMode="auto">
        <a:xfrm>
          <a:off x="5746422" y="80360520"/>
          <a:ext cx="10001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180" name="Image 15">
          <a:extLst>
            <a:ext uri="{FF2B5EF4-FFF2-40B4-BE49-F238E27FC236}">
              <a16:creationId xmlns:a16="http://schemas.microsoft.com/office/drawing/2014/main" xmlns="" id="{ECA926C3-76A6-44DC-9D68-2432502FFFB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033760" y="25288241"/>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181" name="Image 25">
          <a:extLst>
            <a:ext uri="{FF2B5EF4-FFF2-40B4-BE49-F238E27FC236}">
              <a16:creationId xmlns:a16="http://schemas.microsoft.com/office/drawing/2014/main" xmlns="" id="{38E34D3A-0845-43AD-BEF0-6BA6F8F9D94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30140" y="13813154"/>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182" name="Image 25">
          <a:extLst>
            <a:ext uri="{FF2B5EF4-FFF2-40B4-BE49-F238E27FC236}">
              <a16:creationId xmlns:a16="http://schemas.microsoft.com/office/drawing/2014/main" xmlns="" id="{F203E7D2-19F7-4E1B-8E26-A5434EF37AC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183" name="Image 25">
          <a:extLst>
            <a:ext uri="{FF2B5EF4-FFF2-40B4-BE49-F238E27FC236}">
              <a16:creationId xmlns:a16="http://schemas.microsoft.com/office/drawing/2014/main" xmlns="" id="{F16D605C-8661-4389-97AF-F64D76CB18F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7687290" y="2700909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76200</xdr:colOff>
      <xdr:row>60</xdr:row>
      <xdr:rowOff>234950</xdr:rowOff>
    </xdr:from>
    <xdr:to>
      <xdr:col>1</xdr:col>
      <xdr:colOff>1625600</xdr:colOff>
      <xdr:row>61</xdr:row>
      <xdr:rowOff>380067</xdr:rowOff>
    </xdr:to>
    <xdr:pic>
      <xdr:nvPicPr>
        <xdr:cNvPr id="184" name="Image 25">
          <a:extLst>
            <a:ext uri="{FF2B5EF4-FFF2-40B4-BE49-F238E27FC236}">
              <a16:creationId xmlns:a16="http://schemas.microsoft.com/office/drawing/2014/main" xmlns="" id="{712F51CB-D32D-4396-B4C9-2C164316D4E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868680" y="40514270"/>
          <a:ext cx="1549400" cy="8690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711200</xdr:colOff>
      <xdr:row>100</xdr:row>
      <xdr:rowOff>361950</xdr:rowOff>
    </xdr:from>
    <xdr:to>
      <xdr:col>1</xdr:col>
      <xdr:colOff>2260600</xdr:colOff>
      <xdr:row>101</xdr:row>
      <xdr:rowOff>227667</xdr:rowOff>
    </xdr:to>
    <xdr:pic>
      <xdr:nvPicPr>
        <xdr:cNvPr id="185" name="Image 25">
          <a:extLst>
            <a:ext uri="{FF2B5EF4-FFF2-40B4-BE49-F238E27FC236}">
              <a16:creationId xmlns:a16="http://schemas.microsoft.com/office/drawing/2014/main" xmlns="" id="{BD9C0FD9-89D8-49CF-9714-7AB2DA80BFE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l="7066" t="18471" r="7671" b="13820"/>
        <a:stretch>
          <a:fillRect/>
        </a:stretch>
      </xdr:blipFill>
      <xdr:spPr bwMode="auto">
        <a:xfrm>
          <a:off x="1503680" y="67235070"/>
          <a:ext cx="1549400" cy="8715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186" name="Image 185">
          <a:extLst>
            <a:ext uri="{FF2B5EF4-FFF2-40B4-BE49-F238E27FC236}">
              <a16:creationId xmlns:a16="http://schemas.microsoft.com/office/drawing/2014/main" xmlns="" id="{0B0B0603-B514-489F-B1A7-4D868379C4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5166772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187" name="Image 15">
          <a:extLst>
            <a:ext uri="{FF2B5EF4-FFF2-40B4-BE49-F238E27FC236}">
              <a16:creationId xmlns:a16="http://schemas.microsoft.com/office/drawing/2014/main" xmlns="" id="{19767BEC-C657-45C8-8DB8-FED8341AFF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188" name="Image 187" descr="Afficher l’image source">
          <a:extLst>
            <a:ext uri="{FF2B5EF4-FFF2-40B4-BE49-F238E27FC236}">
              <a16:creationId xmlns:a16="http://schemas.microsoft.com/office/drawing/2014/main" xmlns="" id="{8F0928BE-4FEB-486C-A2F7-2AFA01118D6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189" name="Image 16">
          <a:extLst>
            <a:ext uri="{FF2B5EF4-FFF2-40B4-BE49-F238E27FC236}">
              <a16:creationId xmlns:a16="http://schemas.microsoft.com/office/drawing/2014/main" xmlns="" id="{2A0C1C0A-1CFD-4A63-9922-ED647D57179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0" name="Image 15">
          <a:extLst>
            <a:ext uri="{FF2B5EF4-FFF2-40B4-BE49-F238E27FC236}">
              <a16:creationId xmlns:a16="http://schemas.microsoft.com/office/drawing/2014/main" xmlns="" id="{3D053D5A-F8C9-431A-8DA5-7307BD6F86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1" name="Image 190" descr="Afficher l’image source">
          <a:extLst>
            <a:ext uri="{FF2B5EF4-FFF2-40B4-BE49-F238E27FC236}">
              <a16:creationId xmlns:a16="http://schemas.microsoft.com/office/drawing/2014/main" xmlns="" id="{E4C2AB80-D7D8-41A8-881E-8C682BA3382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2" name="Image 16">
          <a:extLst>
            <a:ext uri="{FF2B5EF4-FFF2-40B4-BE49-F238E27FC236}">
              <a16:creationId xmlns:a16="http://schemas.microsoft.com/office/drawing/2014/main" xmlns="" id="{51271AE0-8C2D-4FC5-999C-CCC5B8481AF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512899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78</xdr:row>
      <xdr:rowOff>676080</xdr:rowOff>
    </xdr:from>
    <xdr:ext cx="432395" cy="432395"/>
    <xdr:pic>
      <xdr:nvPicPr>
        <xdr:cNvPr id="193" name="Image 15">
          <a:extLst>
            <a:ext uri="{FF2B5EF4-FFF2-40B4-BE49-F238E27FC236}">
              <a16:creationId xmlns:a16="http://schemas.microsoft.com/office/drawing/2014/main" xmlns="" id="{CDB67E8F-3A52-47B8-87C4-0CE971A8E8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518596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4" name="Image 193" descr="Afficher l’image source">
          <a:extLst>
            <a:ext uri="{FF2B5EF4-FFF2-40B4-BE49-F238E27FC236}">
              <a16:creationId xmlns:a16="http://schemas.microsoft.com/office/drawing/2014/main" xmlns="" id="{FDABCE19-0D78-4C20-BAE6-AE953E112AA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517074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203524</xdr:colOff>
      <xdr:row>62</xdr:row>
      <xdr:rowOff>277877</xdr:rowOff>
    </xdr:from>
    <xdr:ext cx="910900" cy="923600"/>
    <xdr:pic>
      <xdr:nvPicPr>
        <xdr:cNvPr id="195" name="Image 16">
          <a:extLst>
            <a:ext uri="{FF2B5EF4-FFF2-40B4-BE49-F238E27FC236}">
              <a16:creationId xmlns:a16="http://schemas.microsoft.com/office/drawing/2014/main" xmlns="" id="{0F03D8AD-38AE-4143-BCEB-9ED70EB8810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96004" y="4166209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196" name="Image 195">
          <a:extLst>
            <a:ext uri="{FF2B5EF4-FFF2-40B4-BE49-F238E27FC236}">
              <a16:creationId xmlns:a16="http://schemas.microsoft.com/office/drawing/2014/main" xmlns="" id="{39FF8235-5E23-4C1D-A3C2-A2FC22DBCD7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197" name="Image 15">
          <a:extLst>
            <a:ext uri="{FF2B5EF4-FFF2-40B4-BE49-F238E27FC236}">
              <a16:creationId xmlns:a16="http://schemas.microsoft.com/office/drawing/2014/main" xmlns="" id="{5D7E5E18-ABAB-4042-B225-08DC3AD65F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198" name="Image 197" descr="Afficher l’image source">
          <a:extLst>
            <a:ext uri="{FF2B5EF4-FFF2-40B4-BE49-F238E27FC236}">
              <a16:creationId xmlns:a16="http://schemas.microsoft.com/office/drawing/2014/main" xmlns="" id="{A6D0E6FB-F195-49E5-9274-642A6F84AC8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383419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199" name="Image 16">
          <a:extLst>
            <a:ext uri="{FF2B5EF4-FFF2-40B4-BE49-F238E27FC236}">
              <a16:creationId xmlns:a16="http://schemas.microsoft.com/office/drawing/2014/main" xmlns="" id="{8A6AD990-1C2A-4980-ADC2-5734B015E94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00" name="Image 199">
          <a:extLst>
            <a:ext uri="{FF2B5EF4-FFF2-40B4-BE49-F238E27FC236}">
              <a16:creationId xmlns:a16="http://schemas.microsoft.com/office/drawing/2014/main" xmlns="" id="{5815C869-7B71-40EE-8E00-4ADEB658CE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383022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01" name="Image 15">
          <a:extLst>
            <a:ext uri="{FF2B5EF4-FFF2-40B4-BE49-F238E27FC236}">
              <a16:creationId xmlns:a16="http://schemas.microsoft.com/office/drawing/2014/main" xmlns="" id="{E2983CE8-2DC2-412C-B93E-6C07E3AA87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02" name="Image 16">
          <a:extLst>
            <a:ext uri="{FF2B5EF4-FFF2-40B4-BE49-F238E27FC236}">
              <a16:creationId xmlns:a16="http://schemas.microsoft.com/office/drawing/2014/main" xmlns="" id="{604AD82B-6A1A-4D0A-8BCB-E8E45C54109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379244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203" name="Image 15">
          <a:extLst>
            <a:ext uri="{FF2B5EF4-FFF2-40B4-BE49-F238E27FC236}">
              <a16:creationId xmlns:a16="http://schemas.microsoft.com/office/drawing/2014/main" xmlns="" id="{49DA78B0-81F9-4F31-AE2E-C5AA6525BF2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3849414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108274</xdr:colOff>
      <xdr:row>42</xdr:row>
      <xdr:rowOff>392177</xdr:rowOff>
    </xdr:from>
    <xdr:ext cx="910900" cy="923600"/>
    <xdr:pic>
      <xdr:nvPicPr>
        <xdr:cNvPr id="204" name="Image 16">
          <a:extLst>
            <a:ext uri="{FF2B5EF4-FFF2-40B4-BE49-F238E27FC236}">
              <a16:creationId xmlns:a16="http://schemas.microsoft.com/office/drawing/2014/main" xmlns="" id="{80F47F3D-53FC-46B8-B228-6C484F5F68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87894" y="2841091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05" name="Image 204">
          <a:extLst>
            <a:ext uri="{FF2B5EF4-FFF2-40B4-BE49-F238E27FC236}">
              <a16:creationId xmlns:a16="http://schemas.microsoft.com/office/drawing/2014/main" xmlns="" id="{23C94984-CEB0-4E2E-8FA2-D08C64F970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06" name="Image 15">
          <a:extLst>
            <a:ext uri="{FF2B5EF4-FFF2-40B4-BE49-F238E27FC236}">
              <a16:creationId xmlns:a16="http://schemas.microsoft.com/office/drawing/2014/main" xmlns="" id="{923EEA59-9D97-4425-8583-5C6614A69C7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07" name="ZoneTexte 4">
          <a:extLst>
            <a:ext uri="{FF2B5EF4-FFF2-40B4-BE49-F238E27FC236}">
              <a16:creationId xmlns:a16="http://schemas.microsoft.com/office/drawing/2014/main" xmlns="" id="{2BD7811A-5B47-4CEB-88FA-ECD97B6D8A29}"/>
            </a:ext>
          </a:extLst>
        </xdr:cNvPr>
        <xdr:cNvSpPr txBox="1"/>
      </xdr:nvSpPr>
      <xdr:spPr>
        <a:xfrm flipV="1">
          <a:off x="11676701" y="257878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08" name="Image 207" descr="Afficher l’image source">
          <a:extLst>
            <a:ext uri="{FF2B5EF4-FFF2-40B4-BE49-F238E27FC236}">
              <a16:creationId xmlns:a16="http://schemas.microsoft.com/office/drawing/2014/main" xmlns="" id="{52B02338-C344-45B1-A130-6609A6BC6B4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09" name="Image 16">
          <a:extLst>
            <a:ext uri="{FF2B5EF4-FFF2-40B4-BE49-F238E27FC236}">
              <a16:creationId xmlns:a16="http://schemas.microsoft.com/office/drawing/2014/main" xmlns="" id="{9C960480-42DD-4AA3-A4EC-C79253CCC63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10" name="Image 209">
          <a:extLst>
            <a:ext uri="{FF2B5EF4-FFF2-40B4-BE49-F238E27FC236}">
              <a16:creationId xmlns:a16="http://schemas.microsoft.com/office/drawing/2014/main" xmlns="" id="{9167ACC2-7946-4547-A745-D89AAC16EB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250739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11" name="Image 15">
          <a:extLst>
            <a:ext uri="{FF2B5EF4-FFF2-40B4-BE49-F238E27FC236}">
              <a16:creationId xmlns:a16="http://schemas.microsoft.com/office/drawing/2014/main" xmlns="" id="{8EA86209-8155-4A33-B7C4-2E4FF37271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12" name="Image 211" descr="Afficher l’image source">
          <a:extLst>
            <a:ext uri="{FF2B5EF4-FFF2-40B4-BE49-F238E27FC236}">
              <a16:creationId xmlns:a16="http://schemas.microsoft.com/office/drawing/2014/main" xmlns="" id="{F3249F4A-CB0B-4E6F-BF54-E4F84F28F21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251136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13" name="Image 16">
          <a:extLst>
            <a:ext uri="{FF2B5EF4-FFF2-40B4-BE49-F238E27FC236}">
              <a16:creationId xmlns:a16="http://schemas.microsoft.com/office/drawing/2014/main" xmlns="" id="{4BD24AF2-6960-4784-91F4-B723B3E9D8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246961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214" name="Image 15">
          <a:extLst>
            <a:ext uri="{FF2B5EF4-FFF2-40B4-BE49-F238E27FC236}">
              <a16:creationId xmlns:a16="http://schemas.microsoft.com/office/drawing/2014/main" xmlns="" id="{ADE93771-17BD-4970-8EBB-CB30832BEF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252658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317824</xdr:colOff>
      <xdr:row>22</xdr:row>
      <xdr:rowOff>449327</xdr:rowOff>
    </xdr:from>
    <xdr:ext cx="910900" cy="923600"/>
    <xdr:pic>
      <xdr:nvPicPr>
        <xdr:cNvPr id="215" name="Image 16">
          <a:extLst>
            <a:ext uri="{FF2B5EF4-FFF2-40B4-BE49-F238E27FC236}">
              <a16:creationId xmlns:a16="http://schemas.microsoft.com/office/drawing/2014/main" xmlns="" id="{6656779D-B7D8-4744-920F-05226770C5B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897444" y="152245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16" name="Image 215" descr="Afficher l’image source">
          <a:extLst>
            <a:ext uri="{FF2B5EF4-FFF2-40B4-BE49-F238E27FC236}">
              <a16:creationId xmlns:a16="http://schemas.microsoft.com/office/drawing/2014/main" xmlns="" id="{B9F79CA1-9577-461D-BBC3-6F428F7FCF6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217" name="Image 16">
          <a:extLst>
            <a:ext uri="{FF2B5EF4-FFF2-40B4-BE49-F238E27FC236}">
              <a16:creationId xmlns:a16="http://schemas.microsoft.com/office/drawing/2014/main" xmlns="" id="{B36B997C-ECFC-4BFE-9DD9-5A486A4D355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218" name="Image 217" descr="Afficher l’image source">
          <a:extLst>
            <a:ext uri="{FF2B5EF4-FFF2-40B4-BE49-F238E27FC236}">
              <a16:creationId xmlns:a16="http://schemas.microsoft.com/office/drawing/2014/main" xmlns="" id="{A3BE529A-B1C0-49FC-9FD6-E0FD32ADCE5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40523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219" name="Image 16">
          <a:extLst>
            <a:ext uri="{FF2B5EF4-FFF2-40B4-BE49-F238E27FC236}">
              <a16:creationId xmlns:a16="http://schemas.microsoft.com/office/drawing/2014/main" xmlns="" id="{060AA4DC-AA64-4436-8BB7-8954365FF72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98778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32074</xdr:colOff>
      <xdr:row>2</xdr:row>
      <xdr:rowOff>468377</xdr:rowOff>
    </xdr:from>
    <xdr:ext cx="910900" cy="923600"/>
    <xdr:pic>
      <xdr:nvPicPr>
        <xdr:cNvPr id="220" name="Image 16">
          <a:extLst>
            <a:ext uri="{FF2B5EF4-FFF2-40B4-BE49-F238E27FC236}">
              <a16:creationId xmlns:a16="http://schemas.microsoft.com/office/drawing/2014/main" xmlns="" id="{3987A50A-6647-47E9-A8AE-579A447F16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611694" y="157327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179</xdr:row>
      <xdr:rowOff>71439</xdr:rowOff>
    </xdr:from>
    <xdr:ext cx="426717" cy="333373"/>
    <xdr:pic>
      <xdr:nvPicPr>
        <xdr:cNvPr id="221" name="BIOE" descr="Logo AB Européen">
          <a:extLst>
            <a:ext uri="{FF2B5EF4-FFF2-40B4-BE49-F238E27FC236}">
              <a16:creationId xmlns:a16="http://schemas.microsoft.com/office/drawing/2014/main" xmlns="" id="{1FB94002-AC00-450F-8E25-6DD4C3125E3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9161811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22" name="Image 221">
          <a:extLst>
            <a:ext uri="{FF2B5EF4-FFF2-40B4-BE49-F238E27FC236}">
              <a16:creationId xmlns:a16="http://schemas.microsoft.com/office/drawing/2014/main" xmlns="" id="{80AD184F-62D0-4886-8164-B7EBC98E2D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23" name="Image 222" descr="Afficher l’image source">
          <a:extLst>
            <a:ext uri="{FF2B5EF4-FFF2-40B4-BE49-F238E27FC236}">
              <a16:creationId xmlns:a16="http://schemas.microsoft.com/office/drawing/2014/main" xmlns="" id="{B6A0AD66-6155-4CD7-8235-3CE1CB753AD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224" name="ZoneTexte 4">
          <a:extLst>
            <a:ext uri="{FF2B5EF4-FFF2-40B4-BE49-F238E27FC236}">
              <a16:creationId xmlns:a16="http://schemas.microsoft.com/office/drawing/2014/main" xmlns="" id="{27B19CE9-6EDC-433D-A810-E9F947B1049E}"/>
            </a:ext>
          </a:extLst>
        </xdr:cNvPr>
        <xdr:cNvSpPr txBox="1"/>
      </xdr:nvSpPr>
      <xdr:spPr>
        <a:xfrm>
          <a:off x="8557265" y="91713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225" name="ZoneTexte 4">
          <a:extLst>
            <a:ext uri="{FF2B5EF4-FFF2-40B4-BE49-F238E27FC236}">
              <a16:creationId xmlns:a16="http://schemas.microsoft.com/office/drawing/2014/main" xmlns="" id="{CB266274-5434-41AA-BCE4-F392C08F0A8D}"/>
            </a:ext>
          </a:extLst>
        </xdr:cNvPr>
        <xdr:cNvSpPr txBox="1"/>
      </xdr:nvSpPr>
      <xdr:spPr>
        <a:xfrm>
          <a:off x="14900276" y="91681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226" name="Image 15">
          <a:extLst>
            <a:ext uri="{FF2B5EF4-FFF2-40B4-BE49-F238E27FC236}">
              <a16:creationId xmlns:a16="http://schemas.microsoft.com/office/drawing/2014/main" xmlns="" id="{5D2E1F81-3E20-45E4-8D55-BF37A866FE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227" name="ZoneTexte 4">
          <a:extLst>
            <a:ext uri="{FF2B5EF4-FFF2-40B4-BE49-F238E27FC236}">
              <a16:creationId xmlns:a16="http://schemas.microsoft.com/office/drawing/2014/main" xmlns="" id="{FDC95A4A-09C2-4D26-AA43-569C8F94F697}"/>
            </a:ext>
          </a:extLst>
        </xdr:cNvPr>
        <xdr:cNvSpPr txBox="1"/>
      </xdr:nvSpPr>
      <xdr:spPr>
        <a:xfrm>
          <a:off x="11676701" y="9230867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228" name="Image 286">
          <a:extLst>
            <a:ext uri="{FF2B5EF4-FFF2-40B4-BE49-F238E27FC236}">
              <a16:creationId xmlns:a16="http://schemas.microsoft.com/office/drawing/2014/main" xmlns="" id="{F5C1EB0B-7346-4381-ADBA-048D75ED44F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916181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229" name="ZoneTexte 4">
          <a:extLst>
            <a:ext uri="{FF2B5EF4-FFF2-40B4-BE49-F238E27FC236}">
              <a16:creationId xmlns:a16="http://schemas.microsoft.com/office/drawing/2014/main" xmlns="" id="{00F11411-C1DA-4747-8707-E0C476CFAFA0}"/>
            </a:ext>
          </a:extLst>
        </xdr:cNvPr>
        <xdr:cNvSpPr txBox="1"/>
      </xdr:nvSpPr>
      <xdr:spPr>
        <a:xfrm>
          <a:off x="11581444" y="91689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230" name="Image 229" descr="Afficher l’image source">
          <a:extLst>
            <a:ext uri="{FF2B5EF4-FFF2-40B4-BE49-F238E27FC236}">
              <a16:creationId xmlns:a16="http://schemas.microsoft.com/office/drawing/2014/main" xmlns="" id="{27C933DB-2AA7-42A7-9207-F644A8B0977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231" name="ZoneTexte 4">
          <a:extLst>
            <a:ext uri="{FF2B5EF4-FFF2-40B4-BE49-F238E27FC236}">
              <a16:creationId xmlns:a16="http://schemas.microsoft.com/office/drawing/2014/main" xmlns="" id="{4A3EF1A6-3293-43DD-A040-898B9388C359}"/>
            </a:ext>
          </a:extLst>
        </xdr:cNvPr>
        <xdr:cNvSpPr txBox="1"/>
      </xdr:nvSpPr>
      <xdr:spPr>
        <a:xfrm>
          <a:off x="14939967" y="92165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232" name="ZoneTexte 4">
          <a:extLst>
            <a:ext uri="{FF2B5EF4-FFF2-40B4-BE49-F238E27FC236}">
              <a16:creationId xmlns:a16="http://schemas.microsoft.com/office/drawing/2014/main" xmlns="" id="{C54455E3-1CB3-4B94-B117-22C1AEF4E664}"/>
            </a:ext>
          </a:extLst>
        </xdr:cNvPr>
        <xdr:cNvSpPr txBox="1"/>
      </xdr:nvSpPr>
      <xdr:spPr>
        <a:xfrm>
          <a:off x="8366771" y="92261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233" name="Image 16">
          <a:extLst>
            <a:ext uri="{FF2B5EF4-FFF2-40B4-BE49-F238E27FC236}">
              <a16:creationId xmlns:a16="http://schemas.microsoft.com/office/drawing/2014/main" xmlns="" id="{CD306844-4301-4207-A1D1-FBFA87BCDFF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234" name="Image 233">
          <a:extLst>
            <a:ext uri="{FF2B5EF4-FFF2-40B4-BE49-F238E27FC236}">
              <a16:creationId xmlns:a16="http://schemas.microsoft.com/office/drawing/2014/main" xmlns="" id="{68493A8B-4300-4BFE-BEEB-D58C4262C4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9203086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235" name="Image 234" descr="Afficher l’image source">
          <a:extLst>
            <a:ext uri="{FF2B5EF4-FFF2-40B4-BE49-F238E27FC236}">
              <a16:creationId xmlns:a16="http://schemas.microsoft.com/office/drawing/2014/main" xmlns="" id="{A4FA0AA8-3DD5-415E-81A2-37665ABD1E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9164193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179</xdr:row>
      <xdr:rowOff>676080</xdr:rowOff>
    </xdr:from>
    <xdr:ext cx="432395" cy="432395"/>
    <xdr:pic>
      <xdr:nvPicPr>
        <xdr:cNvPr id="236" name="Image 15">
          <a:extLst>
            <a:ext uri="{FF2B5EF4-FFF2-40B4-BE49-F238E27FC236}">
              <a16:creationId xmlns:a16="http://schemas.microsoft.com/office/drawing/2014/main" xmlns="" id="{4AF2D05B-92F6-4E33-9C14-5546240A01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237" name="Image 236" descr="Afficher l’image source">
          <a:extLst>
            <a:ext uri="{FF2B5EF4-FFF2-40B4-BE49-F238E27FC236}">
              <a16:creationId xmlns:a16="http://schemas.microsoft.com/office/drawing/2014/main" xmlns="" id="{B5A2223E-E9F2-41E3-ADDB-826B218A972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238" name="Image 16">
          <a:extLst>
            <a:ext uri="{FF2B5EF4-FFF2-40B4-BE49-F238E27FC236}">
              <a16:creationId xmlns:a16="http://schemas.microsoft.com/office/drawing/2014/main" xmlns="" id="{69E417C6-73AF-42B6-8A87-965C7DF04CB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39" name="Image 15">
          <a:extLst>
            <a:ext uri="{FF2B5EF4-FFF2-40B4-BE49-F238E27FC236}">
              <a16:creationId xmlns:a16="http://schemas.microsoft.com/office/drawing/2014/main" xmlns="" id="{B3C2B49C-A97E-45F5-AF72-01C25CAED5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240" name="Image 239" descr="Afficher l’image source">
          <a:extLst>
            <a:ext uri="{FF2B5EF4-FFF2-40B4-BE49-F238E27FC236}">
              <a16:creationId xmlns:a16="http://schemas.microsoft.com/office/drawing/2014/main" xmlns="" id="{2D98CB63-9660-4265-8ACA-26DE3644D3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9207055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241" name="Image 16">
          <a:extLst>
            <a:ext uri="{FF2B5EF4-FFF2-40B4-BE49-F238E27FC236}">
              <a16:creationId xmlns:a16="http://schemas.microsoft.com/office/drawing/2014/main" xmlns="" id="{D1F74820-6088-46EF-B1C8-0343245AAA9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9165310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179</xdr:row>
      <xdr:rowOff>676080</xdr:rowOff>
    </xdr:from>
    <xdr:ext cx="432395" cy="432395"/>
    <xdr:pic>
      <xdr:nvPicPr>
        <xdr:cNvPr id="242" name="Image 15">
          <a:extLst>
            <a:ext uri="{FF2B5EF4-FFF2-40B4-BE49-F238E27FC236}">
              <a16:creationId xmlns:a16="http://schemas.microsoft.com/office/drawing/2014/main" xmlns="" id="{959BC0DE-9AF4-4D8E-878E-2253F8FA07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9222276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13024</xdr:colOff>
      <xdr:row>163</xdr:row>
      <xdr:rowOff>315977</xdr:rowOff>
    </xdr:from>
    <xdr:ext cx="910900" cy="923600"/>
    <xdr:pic>
      <xdr:nvPicPr>
        <xdr:cNvPr id="243" name="Image 16">
          <a:extLst>
            <a:ext uri="{FF2B5EF4-FFF2-40B4-BE49-F238E27FC236}">
              <a16:creationId xmlns:a16="http://schemas.microsoft.com/office/drawing/2014/main" xmlns="" id="{D84B3813-471C-473D-9A8D-524C842FA46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8379784" y="8206333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244" name="BIOE" descr="Logo AB Européen">
          <a:extLst>
            <a:ext uri="{FF2B5EF4-FFF2-40B4-BE49-F238E27FC236}">
              <a16:creationId xmlns:a16="http://schemas.microsoft.com/office/drawing/2014/main" xmlns="" id="{DE76F138-1A26-4218-8146-A7B16010CF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0512837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45" name="Image 244">
          <a:extLst>
            <a:ext uri="{FF2B5EF4-FFF2-40B4-BE49-F238E27FC236}">
              <a16:creationId xmlns:a16="http://schemas.microsoft.com/office/drawing/2014/main" xmlns="" id="{705B8275-DD64-4075-A028-00F3CC6437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46" name="Image 245" descr="Afficher l’image source">
          <a:extLst>
            <a:ext uri="{FF2B5EF4-FFF2-40B4-BE49-F238E27FC236}">
              <a16:creationId xmlns:a16="http://schemas.microsoft.com/office/drawing/2014/main" xmlns="" id="{32331251-3608-4554-8572-E9425948C62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247" name="ZoneTexte 4">
          <a:extLst>
            <a:ext uri="{FF2B5EF4-FFF2-40B4-BE49-F238E27FC236}">
              <a16:creationId xmlns:a16="http://schemas.microsoft.com/office/drawing/2014/main" xmlns="" id="{2A30DD08-3FC0-4113-9F69-951BEA337A67}"/>
            </a:ext>
          </a:extLst>
        </xdr:cNvPr>
        <xdr:cNvSpPr txBox="1"/>
      </xdr:nvSpPr>
      <xdr:spPr>
        <a:xfrm>
          <a:off x="8557265" y="105223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48" name="ZoneTexte 4">
          <a:extLst>
            <a:ext uri="{FF2B5EF4-FFF2-40B4-BE49-F238E27FC236}">
              <a16:creationId xmlns:a16="http://schemas.microsoft.com/office/drawing/2014/main" xmlns="" id="{F8CBF5E7-CEC6-407A-A6A1-DD6766543E2F}"/>
            </a:ext>
          </a:extLst>
        </xdr:cNvPr>
        <xdr:cNvSpPr txBox="1"/>
      </xdr:nvSpPr>
      <xdr:spPr>
        <a:xfrm>
          <a:off x="14900276" y="105191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49" name="Image 15">
          <a:extLst>
            <a:ext uri="{FF2B5EF4-FFF2-40B4-BE49-F238E27FC236}">
              <a16:creationId xmlns:a16="http://schemas.microsoft.com/office/drawing/2014/main" xmlns="" id="{6D5D825C-523D-4AE6-AD35-5463AC446A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250" name="ZoneTexte 4">
          <a:extLst>
            <a:ext uri="{FF2B5EF4-FFF2-40B4-BE49-F238E27FC236}">
              <a16:creationId xmlns:a16="http://schemas.microsoft.com/office/drawing/2014/main" xmlns="" id="{1267A242-7210-4501-8658-633C6A9446AE}"/>
            </a:ext>
          </a:extLst>
        </xdr:cNvPr>
        <xdr:cNvSpPr txBox="1"/>
      </xdr:nvSpPr>
      <xdr:spPr>
        <a:xfrm>
          <a:off x="11676701" y="105818939"/>
          <a:ext cx="1905952" cy="45895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251" name="Image 286">
          <a:extLst>
            <a:ext uri="{FF2B5EF4-FFF2-40B4-BE49-F238E27FC236}">
              <a16:creationId xmlns:a16="http://schemas.microsoft.com/office/drawing/2014/main" xmlns="" id="{391C038B-2C50-4A9E-B095-3EAC08131AB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0512838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52" name="ZoneTexte 4">
          <a:extLst>
            <a:ext uri="{FF2B5EF4-FFF2-40B4-BE49-F238E27FC236}">
              <a16:creationId xmlns:a16="http://schemas.microsoft.com/office/drawing/2014/main" xmlns="" id="{A8D634D8-855A-47FC-8DEC-982FB071C79F}"/>
            </a:ext>
          </a:extLst>
        </xdr:cNvPr>
        <xdr:cNvSpPr txBox="1"/>
      </xdr:nvSpPr>
      <xdr:spPr>
        <a:xfrm>
          <a:off x="11581444" y="105199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253" name="Image 252" descr="Afficher l’image source">
          <a:extLst>
            <a:ext uri="{FF2B5EF4-FFF2-40B4-BE49-F238E27FC236}">
              <a16:creationId xmlns:a16="http://schemas.microsoft.com/office/drawing/2014/main" xmlns="" id="{1298D732-8253-4113-87C3-1249398031E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54" name="ZoneTexte 4">
          <a:extLst>
            <a:ext uri="{FF2B5EF4-FFF2-40B4-BE49-F238E27FC236}">
              <a16:creationId xmlns:a16="http://schemas.microsoft.com/office/drawing/2014/main" xmlns="" id="{1A10A559-DF1A-4D42-A7D1-76583247D2E3}"/>
            </a:ext>
          </a:extLst>
        </xdr:cNvPr>
        <xdr:cNvSpPr txBox="1"/>
      </xdr:nvSpPr>
      <xdr:spPr>
        <a:xfrm>
          <a:off x="14939967" y="105676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255" name="ZoneTexte 4">
          <a:extLst>
            <a:ext uri="{FF2B5EF4-FFF2-40B4-BE49-F238E27FC236}">
              <a16:creationId xmlns:a16="http://schemas.microsoft.com/office/drawing/2014/main" xmlns="" id="{0765DA4B-9378-4A60-A871-354495ABE4C0}"/>
            </a:ext>
          </a:extLst>
        </xdr:cNvPr>
        <xdr:cNvSpPr txBox="1"/>
      </xdr:nvSpPr>
      <xdr:spPr>
        <a:xfrm>
          <a:off x="8366771" y="10577131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256" name="Image 16">
          <a:extLst>
            <a:ext uri="{FF2B5EF4-FFF2-40B4-BE49-F238E27FC236}">
              <a16:creationId xmlns:a16="http://schemas.microsoft.com/office/drawing/2014/main" xmlns="" id="{86D4E7DC-E3E5-4754-8DE0-B1DBD9AA1A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257" name="Image 256">
          <a:extLst>
            <a:ext uri="{FF2B5EF4-FFF2-40B4-BE49-F238E27FC236}">
              <a16:creationId xmlns:a16="http://schemas.microsoft.com/office/drawing/2014/main" xmlns="" id="{1E2FDA6E-54C5-408B-95A8-7F502284D35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0554112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258" name="Image 257" descr="Afficher l’image source">
          <a:extLst>
            <a:ext uri="{FF2B5EF4-FFF2-40B4-BE49-F238E27FC236}">
              <a16:creationId xmlns:a16="http://schemas.microsoft.com/office/drawing/2014/main" xmlns="" id="{C5E71CC5-1DE0-4351-BBF2-31B6FF3D616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0515219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203</xdr:row>
      <xdr:rowOff>676080</xdr:rowOff>
    </xdr:from>
    <xdr:ext cx="432395" cy="432395"/>
    <xdr:pic>
      <xdr:nvPicPr>
        <xdr:cNvPr id="259" name="Image 15">
          <a:extLst>
            <a:ext uri="{FF2B5EF4-FFF2-40B4-BE49-F238E27FC236}">
              <a16:creationId xmlns:a16="http://schemas.microsoft.com/office/drawing/2014/main" xmlns="" id="{E2B57834-96E4-479B-9FD6-7E6BBE4E0A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260" name="Image 259" descr="Afficher l’image source">
          <a:extLst>
            <a:ext uri="{FF2B5EF4-FFF2-40B4-BE49-F238E27FC236}">
              <a16:creationId xmlns:a16="http://schemas.microsoft.com/office/drawing/2014/main" xmlns="" id="{CDB2F606-E75B-478C-8B54-5BC8E32DFC3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261" name="Image 16">
          <a:extLst>
            <a:ext uri="{FF2B5EF4-FFF2-40B4-BE49-F238E27FC236}">
              <a16:creationId xmlns:a16="http://schemas.microsoft.com/office/drawing/2014/main" xmlns="" id="{1B451B5A-3805-4DF0-A9B7-F81A7979E27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2" name="Image 15">
          <a:extLst>
            <a:ext uri="{FF2B5EF4-FFF2-40B4-BE49-F238E27FC236}">
              <a16:creationId xmlns:a16="http://schemas.microsoft.com/office/drawing/2014/main" xmlns="" id="{E43D3283-E0BE-4F3A-81F0-E3BC3ADA5F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3" name="Image 262" descr="Afficher l’image source">
          <a:extLst>
            <a:ext uri="{FF2B5EF4-FFF2-40B4-BE49-F238E27FC236}">
              <a16:creationId xmlns:a16="http://schemas.microsoft.com/office/drawing/2014/main" xmlns="" id="{706853CD-68E8-4C4A-B6AC-2EACB04B30A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264" name="Image 16">
          <a:extLst>
            <a:ext uri="{FF2B5EF4-FFF2-40B4-BE49-F238E27FC236}">
              <a16:creationId xmlns:a16="http://schemas.microsoft.com/office/drawing/2014/main" xmlns="" id="{F01F7195-8003-46F4-9945-4E021DAEB7D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05163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203</xdr:row>
      <xdr:rowOff>676080</xdr:rowOff>
    </xdr:from>
    <xdr:ext cx="432395" cy="432395"/>
    <xdr:pic>
      <xdr:nvPicPr>
        <xdr:cNvPr id="265" name="Image 15">
          <a:extLst>
            <a:ext uri="{FF2B5EF4-FFF2-40B4-BE49-F238E27FC236}">
              <a16:creationId xmlns:a16="http://schemas.microsoft.com/office/drawing/2014/main" xmlns="" id="{21AF755E-859F-4FA1-AEB6-A0AB1E693D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0573302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266" name="Image 265" descr="Afficher l’image source">
          <a:extLst>
            <a:ext uri="{FF2B5EF4-FFF2-40B4-BE49-F238E27FC236}">
              <a16:creationId xmlns:a16="http://schemas.microsoft.com/office/drawing/2014/main" xmlns="" id="{D9A2E5A3-CE84-4148-BE89-9DFD59FB7E3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0558081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8</xdr:col>
      <xdr:colOff>51124</xdr:colOff>
      <xdr:row>187</xdr:row>
      <xdr:rowOff>373127</xdr:rowOff>
    </xdr:from>
    <xdr:ext cx="910900" cy="923600"/>
    <xdr:pic>
      <xdr:nvPicPr>
        <xdr:cNvPr id="267" name="Image 16">
          <a:extLst>
            <a:ext uri="{FF2B5EF4-FFF2-40B4-BE49-F238E27FC236}">
              <a16:creationId xmlns:a16="http://schemas.microsoft.com/office/drawing/2014/main" xmlns="" id="{9AE1ACA4-F11A-4C95-94F2-38FE7297985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5794044" y="956688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268" name="Image 267">
          <a:extLst>
            <a:ext uri="{FF2B5EF4-FFF2-40B4-BE49-F238E27FC236}">
              <a16:creationId xmlns:a16="http://schemas.microsoft.com/office/drawing/2014/main" xmlns="" id="{CAF204C4-0B95-4EB6-B957-1CB3334DD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73580" y="8242363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269" name="Image 268">
          <a:extLst>
            <a:ext uri="{FF2B5EF4-FFF2-40B4-BE49-F238E27FC236}">
              <a16:creationId xmlns:a16="http://schemas.microsoft.com/office/drawing/2014/main" xmlns="" id="{511C04A1-4CB2-4E77-882A-E2F355DFFF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8237601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270" name="Image 269">
          <a:extLst>
            <a:ext uri="{FF2B5EF4-FFF2-40B4-BE49-F238E27FC236}">
              <a16:creationId xmlns:a16="http://schemas.microsoft.com/office/drawing/2014/main" xmlns="" id="{F72A8327-A2D3-4FDB-9A96-C3DA26B331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8237918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271" name="Image 270">
          <a:extLst>
            <a:ext uri="{FF2B5EF4-FFF2-40B4-BE49-F238E27FC236}">
              <a16:creationId xmlns:a16="http://schemas.microsoft.com/office/drawing/2014/main" xmlns="" id="{ABD08EAA-A528-4EC7-9A34-F3FBEC7A93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8238553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272" name="Image 271">
          <a:extLst>
            <a:ext uri="{FF2B5EF4-FFF2-40B4-BE49-F238E27FC236}">
              <a16:creationId xmlns:a16="http://schemas.microsoft.com/office/drawing/2014/main" xmlns="" id="{6282ABE0-C671-48DF-BA67-3B09C85275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8240458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273" name="Image 272">
          <a:extLst>
            <a:ext uri="{FF2B5EF4-FFF2-40B4-BE49-F238E27FC236}">
              <a16:creationId xmlns:a16="http://schemas.microsoft.com/office/drawing/2014/main" xmlns="" id="{4C378D0F-7245-4EB7-AA2E-FDD3E606AD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8052244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274" name="Image 273">
          <a:extLst>
            <a:ext uri="{FF2B5EF4-FFF2-40B4-BE49-F238E27FC236}">
              <a16:creationId xmlns:a16="http://schemas.microsoft.com/office/drawing/2014/main" xmlns="" id="{75E272F4-A4E1-4AEF-8051-992D078044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8092249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275" name="Image 274">
          <a:extLst>
            <a:ext uri="{FF2B5EF4-FFF2-40B4-BE49-F238E27FC236}">
              <a16:creationId xmlns:a16="http://schemas.microsoft.com/office/drawing/2014/main" xmlns="" id="{C9427992-5612-47FC-B924-DC7C71F3DE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9587674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276" name="Image 275">
          <a:extLst>
            <a:ext uri="{FF2B5EF4-FFF2-40B4-BE49-F238E27FC236}">
              <a16:creationId xmlns:a16="http://schemas.microsoft.com/office/drawing/2014/main" xmlns="" id="{70E6E356-0A53-4206-B6DC-B5D19793B8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9592437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277" name="Image 276">
          <a:extLst>
            <a:ext uri="{FF2B5EF4-FFF2-40B4-BE49-F238E27FC236}">
              <a16:creationId xmlns:a16="http://schemas.microsoft.com/office/drawing/2014/main" xmlns="" id="{8C82CB3C-26EE-4540-AFB4-BC1C548E0E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9592754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278" name="Image 277">
          <a:extLst>
            <a:ext uri="{FF2B5EF4-FFF2-40B4-BE49-F238E27FC236}">
              <a16:creationId xmlns:a16="http://schemas.microsoft.com/office/drawing/2014/main" xmlns="" id="{B5BF48BC-21E0-4C75-B7EB-6F6A99D8CA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9593389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279" name="Image 278">
          <a:extLst>
            <a:ext uri="{FF2B5EF4-FFF2-40B4-BE49-F238E27FC236}">
              <a16:creationId xmlns:a16="http://schemas.microsoft.com/office/drawing/2014/main" xmlns="" id="{58A42F01-EBE0-4828-80DB-815AF6DFA1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9595294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280" name="Image 279">
          <a:extLst>
            <a:ext uri="{FF2B5EF4-FFF2-40B4-BE49-F238E27FC236}">
              <a16:creationId xmlns:a16="http://schemas.microsoft.com/office/drawing/2014/main" xmlns="" id="{AA8A2533-A6A7-450E-8C6A-14F7864F7C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9407080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281" name="Image 280">
          <a:extLst>
            <a:ext uri="{FF2B5EF4-FFF2-40B4-BE49-F238E27FC236}">
              <a16:creationId xmlns:a16="http://schemas.microsoft.com/office/drawing/2014/main" xmlns="" id="{D058ECE7-ECEA-4C07-8B35-9BE6F74AF7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9447085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282" name="Image 281">
          <a:extLst>
            <a:ext uri="{FF2B5EF4-FFF2-40B4-BE49-F238E27FC236}">
              <a16:creationId xmlns:a16="http://schemas.microsoft.com/office/drawing/2014/main" xmlns="" id="{25CC33AC-F92A-47F3-9CD8-04544E77C1C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rot="10080628">
          <a:off x="1335405" y="107565825"/>
          <a:ext cx="914400" cy="13212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283" name="Image 282">
          <a:extLst>
            <a:ext uri="{FF2B5EF4-FFF2-40B4-BE49-F238E27FC236}">
              <a16:creationId xmlns:a16="http://schemas.microsoft.com/office/drawing/2014/main" xmlns="" id="{F1D9A16B-FD9C-4A6E-A9DF-2C014B58749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rot="1841039">
          <a:off x="2259330" y="107965875"/>
          <a:ext cx="409575" cy="7592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284" name="Image 283">
          <a:extLst>
            <a:ext uri="{FF2B5EF4-FFF2-40B4-BE49-F238E27FC236}">
              <a16:creationId xmlns:a16="http://schemas.microsoft.com/office/drawing/2014/main" xmlns="" id="{98429838-3C1D-4714-AEAC-97487D9847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935480" y="109371765"/>
          <a:ext cx="11144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285" name="Image 284">
          <a:extLst>
            <a:ext uri="{FF2B5EF4-FFF2-40B4-BE49-F238E27FC236}">
              <a16:creationId xmlns:a16="http://schemas.microsoft.com/office/drawing/2014/main" xmlns="" id="{2A4C4183-7499-4B9C-B1BD-BA5DD8D532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296900" y="109419390"/>
          <a:ext cx="1057275" cy="59599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286" name="Image 285">
          <a:extLst>
            <a:ext uri="{FF2B5EF4-FFF2-40B4-BE49-F238E27FC236}">
              <a16:creationId xmlns:a16="http://schemas.microsoft.com/office/drawing/2014/main" xmlns="" id="{2AA41975-1077-41C0-8B16-8FE9FE1847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5722620" y="109422565"/>
          <a:ext cx="1181100" cy="5293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287" name="Image 286">
          <a:extLst>
            <a:ext uri="{FF2B5EF4-FFF2-40B4-BE49-F238E27FC236}">
              <a16:creationId xmlns:a16="http://schemas.microsoft.com/office/drawing/2014/main" xmlns="" id="{8F476B95-59C4-4A64-A0F4-AE3217CF09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788765" y="109428915"/>
          <a:ext cx="1724025" cy="5483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288" name="Image 287">
          <a:extLst>
            <a:ext uri="{FF2B5EF4-FFF2-40B4-BE49-F238E27FC236}">
              <a16:creationId xmlns:a16="http://schemas.microsoft.com/office/drawing/2014/main" xmlns="" id="{509D2F98-CD8A-4C8D-BE00-1714BB81C3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9214485" y="109447966"/>
          <a:ext cx="1781175" cy="5388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289" name="BIOE" descr="Logo AB Européen">
          <a:extLst>
            <a:ext uri="{FF2B5EF4-FFF2-40B4-BE49-F238E27FC236}">
              <a16:creationId xmlns:a16="http://schemas.microsoft.com/office/drawing/2014/main" xmlns="" id="{FE96C460-2AD4-4AAC-BEDD-05E1012B0D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4114466" y="118531959"/>
          <a:ext cx="426717" cy="33337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290" name="Image 289">
          <a:extLst>
            <a:ext uri="{FF2B5EF4-FFF2-40B4-BE49-F238E27FC236}">
              <a16:creationId xmlns:a16="http://schemas.microsoft.com/office/drawing/2014/main" xmlns="" id="{9E6C518F-DABC-44AB-8ABA-072377A9A1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91" name="Image 290" descr="Afficher l’image source">
          <a:extLst>
            <a:ext uri="{FF2B5EF4-FFF2-40B4-BE49-F238E27FC236}">
              <a16:creationId xmlns:a16="http://schemas.microsoft.com/office/drawing/2014/main" xmlns="" id="{38C9D3D5-11CC-4256-B731-D589FBFB8B6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292" name="ZoneTexte 4">
          <a:extLst>
            <a:ext uri="{FF2B5EF4-FFF2-40B4-BE49-F238E27FC236}">
              <a16:creationId xmlns:a16="http://schemas.microsoft.com/office/drawing/2014/main" xmlns="" id="{D86BD362-22D9-4862-8CAE-410AFB011CAD}"/>
            </a:ext>
          </a:extLst>
        </xdr:cNvPr>
        <xdr:cNvSpPr txBox="1"/>
      </xdr:nvSpPr>
      <xdr:spPr>
        <a:xfrm>
          <a:off x="8557265" y="1186272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293" name="ZoneTexte 4">
          <a:extLst>
            <a:ext uri="{FF2B5EF4-FFF2-40B4-BE49-F238E27FC236}">
              <a16:creationId xmlns:a16="http://schemas.microsoft.com/office/drawing/2014/main" xmlns="" id="{2763327D-81F2-4212-A93C-BD6C1227E513}"/>
            </a:ext>
          </a:extLst>
        </xdr:cNvPr>
        <xdr:cNvSpPr txBox="1"/>
      </xdr:nvSpPr>
      <xdr:spPr>
        <a:xfrm>
          <a:off x="14900276" y="1185954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294" name="Image 15">
          <a:extLst>
            <a:ext uri="{FF2B5EF4-FFF2-40B4-BE49-F238E27FC236}">
              <a16:creationId xmlns:a16="http://schemas.microsoft.com/office/drawing/2014/main" xmlns="" id="{FB717FD0-D772-46E7-8B57-29885F78C0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295" name="ZoneTexte 4">
          <a:extLst>
            <a:ext uri="{FF2B5EF4-FFF2-40B4-BE49-F238E27FC236}">
              <a16:creationId xmlns:a16="http://schemas.microsoft.com/office/drawing/2014/main" xmlns="" id="{00B8D35B-EE4E-4E94-8180-4A3C0364DF80}"/>
            </a:ext>
          </a:extLst>
        </xdr:cNvPr>
        <xdr:cNvSpPr txBox="1"/>
      </xdr:nvSpPr>
      <xdr:spPr>
        <a:xfrm>
          <a:off x="11676701" y="119222519"/>
          <a:ext cx="1905952" cy="4741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296" name="Image 286">
          <a:extLst>
            <a:ext uri="{FF2B5EF4-FFF2-40B4-BE49-F238E27FC236}">
              <a16:creationId xmlns:a16="http://schemas.microsoft.com/office/drawing/2014/main" xmlns="" id="{E5D67CFB-4763-4CB5-B1F9-5654C6F4E55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033768" y="11853196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297" name="ZoneTexte 4">
          <a:extLst>
            <a:ext uri="{FF2B5EF4-FFF2-40B4-BE49-F238E27FC236}">
              <a16:creationId xmlns:a16="http://schemas.microsoft.com/office/drawing/2014/main" xmlns="" id="{866EF17A-8256-44D3-80D6-80D502944BE7}"/>
            </a:ext>
          </a:extLst>
        </xdr:cNvPr>
        <xdr:cNvSpPr txBox="1"/>
      </xdr:nvSpPr>
      <xdr:spPr>
        <a:xfrm>
          <a:off x="11581444" y="1186033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298" name="Image 297" descr="Afficher l’image source">
          <a:extLst>
            <a:ext uri="{FF2B5EF4-FFF2-40B4-BE49-F238E27FC236}">
              <a16:creationId xmlns:a16="http://schemas.microsoft.com/office/drawing/2014/main" xmlns="" id="{E1EFD293-8576-4585-87CF-47CAA101B46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1593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299" name="ZoneTexte 4">
          <a:extLst>
            <a:ext uri="{FF2B5EF4-FFF2-40B4-BE49-F238E27FC236}">
              <a16:creationId xmlns:a16="http://schemas.microsoft.com/office/drawing/2014/main" xmlns="" id="{BEF6044A-32A9-4E27-A872-903D9435F45C}"/>
            </a:ext>
          </a:extLst>
        </xdr:cNvPr>
        <xdr:cNvSpPr txBox="1"/>
      </xdr:nvSpPr>
      <xdr:spPr>
        <a:xfrm>
          <a:off x="14939967" y="1190796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300" name="ZoneTexte 4">
          <a:extLst>
            <a:ext uri="{FF2B5EF4-FFF2-40B4-BE49-F238E27FC236}">
              <a16:creationId xmlns:a16="http://schemas.microsoft.com/office/drawing/2014/main" xmlns="" id="{A65DE3D9-C32D-4EDF-8D86-084AFD248168}"/>
            </a:ext>
          </a:extLst>
        </xdr:cNvPr>
        <xdr:cNvSpPr txBox="1"/>
      </xdr:nvSpPr>
      <xdr:spPr>
        <a:xfrm>
          <a:off x="8366771" y="1191748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301" name="Image 16">
          <a:extLst>
            <a:ext uri="{FF2B5EF4-FFF2-40B4-BE49-F238E27FC236}">
              <a16:creationId xmlns:a16="http://schemas.microsoft.com/office/drawing/2014/main" xmlns="" id="{8FC7148C-C980-4742-8BE3-8E0F78B9118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089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302" name="Image 301">
          <a:extLst>
            <a:ext uri="{FF2B5EF4-FFF2-40B4-BE49-F238E27FC236}">
              <a16:creationId xmlns:a16="http://schemas.microsoft.com/office/drawing/2014/main" xmlns="" id="{7207A4F1-D63C-4262-B050-7A152997DD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580002" y="11894470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303" name="Image 302" descr="Afficher l’image source">
          <a:extLst>
            <a:ext uri="{FF2B5EF4-FFF2-40B4-BE49-F238E27FC236}">
              <a16:creationId xmlns:a16="http://schemas.microsoft.com/office/drawing/2014/main" xmlns="" id="{BFE24195-D67B-400E-AB18-B8398AA3EAC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7540314" y="118555770"/>
          <a:ext cx="508000" cy="371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5</xdr:col>
      <xdr:colOff>2706554</xdr:colOff>
      <xdr:row>226</xdr:row>
      <xdr:rowOff>676080</xdr:rowOff>
    </xdr:from>
    <xdr:ext cx="432395" cy="432395"/>
    <xdr:pic>
      <xdr:nvPicPr>
        <xdr:cNvPr id="304" name="Image 15">
          <a:extLst>
            <a:ext uri="{FF2B5EF4-FFF2-40B4-BE49-F238E27FC236}">
              <a16:creationId xmlns:a16="http://schemas.microsoft.com/office/drawing/2014/main" xmlns="" id="{401C3E9F-F20F-4C59-B24F-CDECB2C8F2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305" name="Image 304" descr="Afficher l’image source">
          <a:extLst>
            <a:ext uri="{FF2B5EF4-FFF2-40B4-BE49-F238E27FC236}">
              <a16:creationId xmlns:a16="http://schemas.microsoft.com/office/drawing/2014/main" xmlns="" id="{61BE1F71-15E1-4E32-B3C6-40C8E84066B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306" name="Image 16">
          <a:extLst>
            <a:ext uri="{FF2B5EF4-FFF2-40B4-BE49-F238E27FC236}">
              <a16:creationId xmlns:a16="http://schemas.microsoft.com/office/drawing/2014/main" xmlns="" id="{42CAF2BF-AFE3-4EC3-ADF8-EFA8CD53731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1883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07" name="Image 15">
          <a:extLst>
            <a:ext uri="{FF2B5EF4-FFF2-40B4-BE49-F238E27FC236}">
              <a16:creationId xmlns:a16="http://schemas.microsoft.com/office/drawing/2014/main" xmlns="" id="{148DE051-9413-4CA4-BC15-B83A838E47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08" name="Image 307" descr="Afficher l’image source">
          <a:extLst>
            <a:ext uri="{FF2B5EF4-FFF2-40B4-BE49-F238E27FC236}">
              <a16:creationId xmlns:a16="http://schemas.microsoft.com/office/drawing/2014/main" xmlns="" id="{4B7AAA61-0E51-4EC0-922B-1C563F592A7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309" name="Image 16">
          <a:extLst>
            <a:ext uri="{FF2B5EF4-FFF2-40B4-BE49-F238E27FC236}">
              <a16:creationId xmlns:a16="http://schemas.microsoft.com/office/drawing/2014/main" xmlns="" id="{7979C00D-25B7-4FE1-A2D5-B6629B8C08A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72204" y="11856694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2706554</xdr:colOff>
      <xdr:row>226</xdr:row>
      <xdr:rowOff>676080</xdr:rowOff>
    </xdr:from>
    <xdr:ext cx="432395" cy="432395"/>
    <xdr:pic>
      <xdr:nvPicPr>
        <xdr:cNvPr id="310" name="Image 15">
          <a:extLst>
            <a:ext uri="{FF2B5EF4-FFF2-40B4-BE49-F238E27FC236}">
              <a16:creationId xmlns:a16="http://schemas.microsoft.com/office/drawing/2014/main" xmlns="" id="{0E632869-9DCE-419E-8C77-BEC07B0199D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1073314" y="119136600"/>
          <a:ext cx="432395" cy="4323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11" name="Image 310" descr="Afficher l’image source">
          <a:extLst>
            <a:ext uri="{FF2B5EF4-FFF2-40B4-BE49-F238E27FC236}">
              <a16:creationId xmlns:a16="http://schemas.microsoft.com/office/drawing/2014/main" xmlns="" id="{0B2C3088-84EC-4CC5-865F-0D9DCD4F0D8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082718" y="118984395"/>
          <a:ext cx="523874" cy="5286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127324</xdr:colOff>
      <xdr:row>212</xdr:row>
      <xdr:rowOff>30227</xdr:rowOff>
    </xdr:from>
    <xdr:ext cx="910900" cy="923600"/>
    <xdr:pic>
      <xdr:nvPicPr>
        <xdr:cNvPr id="312" name="Image 16">
          <a:extLst>
            <a:ext uri="{FF2B5EF4-FFF2-40B4-BE49-F238E27FC236}">
              <a16:creationId xmlns:a16="http://schemas.microsoft.com/office/drawing/2014/main" xmlns="" id="{857369C5-1ADC-4843-A518-433B256524A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919804" y="109354367"/>
          <a:ext cx="910900" cy="923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313" name="Image 312">
          <a:extLst>
            <a:ext uri="{FF2B5EF4-FFF2-40B4-BE49-F238E27FC236}">
              <a16:creationId xmlns:a16="http://schemas.microsoft.com/office/drawing/2014/main" xmlns="" id="{5C1F06B2-1A8A-42C0-A830-1F0FCD4A5881}"/>
            </a:ext>
          </a:extLst>
        </xdr:cNvPr>
        <xdr:cNvPicPr>
          <a:picLocks noChangeAspect="1"/>
        </xdr:cNvPicPr>
      </xdr:nvPicPr>
      <xdr:blipFill>
        <a:blip xmlns:r="http://schemas.openxmlformats.org/officeDocument/2006/relationships" r:embed="rId17" cstate="print"/>
        <a:stretch>
          <a:fillRect/>
        </a:stretch>
      </xdr:blipFill>
      <xdr:spPr>
        <a:xfrm>
          <a:off x="16379190" y="11357610"/>
          <a:ext cx="914400" cy="608491"/>
        </a:xfrm>
        <a:prstGeom prst="rect">
          <a:avLst/>
        </a:prstGeom>
      </xdr:spPr>
    </xdr:pic>
    <xdr:clientData/>
  </xdr:twoCellAnchor>
  <xdr:twoCellAnchor editAs="oneCell">
    <xdr:from>
      <xdr:col>3</xdr:col>
      <xdr:colOff>133350</xdr:colOff>
      <xdr:row>31</xdr:row>
      <xdr:rowOff>171450</xdr:rowOff>
    </xdr:from>
    <xdr:to>
      <xdr:col>3</xdr:col>
      <xdr:colOff>847360</xdr:colOff>
      <xdr:row>31</xdr:row>
      <xdr:rowOff>646591</xdr:rowOff>
    </xdr:to>
    <xdr:pic>
      <xdr:nvPicPr>
        <xdr:cNvPr id="314" name="Image 313">
          <a:extLst>
            <a:ext uri="{FF2B5EF4-FFF2-40B4-BE49-F238E27FC236}">
              <a16:creationId xmlns:a16="http://schemas.microsoft.com/office/drawing/2014/main" xmlns="" id="{03605126-865F-42C0-A940-FA4AC63DA894}"/>
            </a:ext>
          </a:extLst>
        </xdr:cNvPr>
        <xdr:cNvPicPr>
          <a:picLocks noChangeAspect="1"/>
        </xdr:cNvPicPr>
      </xdr:nvPicPr>
      <xdr:blipFill>
        <a:blip xmlns:r="http://schemas.openxmlformats.org/officeDocument/2006/relationships" r:embed="rId18" cstate="print"/>
        <a:stretch>
          <a:fillRect/>
        </a:stretch>
      </xdr:blipFill>
      <xdr:spPr>
        <a:xfrm>
          <a:off x="4712970" y="19960590"/>
          <a:ext cx="714010" cy="47514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315" name="Image 314">
          <a:extLst>
            <a:ext uri="{FF2B5EF4-FFF2-40B4-BE49-F238E27FC236}">
              <a16:creationId xmlns:a16="http://schemas.microsoft.com/office/drawing/2014/main" xmlns="" id="{524528FF-28D3-4C16-B352-EF18AF0FC721}"/>
            </a:ext>
          </a:extLst>
        </xdr:cNvPr>
        <xdr:cNvPicPr>
          <a:picLocks noChangeAspect="1"/>
        </xdr:cNvPicPr>
      </xdr:nvPicPr>
      <xdr:blipFill>
        <a:blip xmlns:r="http://schemas.openxmlformats.org/officeDocument/2006/relationships" r:embed="rId17" cstate="print"/>
        <a:stretch>
          <a:fillRect/>
        </a:stretch>
      </xdr:blipFill>
      <xdr:spPr>
        <a:xfrm>
          <a:off x="16417290" y="3823716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316" name="Image 315">
          <a:extLst>
            <a:ext uri="{FF2B5EF4-FFF2-40B4-BE49-F238E27FC236}">
              <a16:creationId xmlns:a16="http://schemas.microsoft.com/office/drawing/2014/main" xmlns="" id="{F7F99DD6-55CE-4287-AF1A-D56AD71900E0}"/>
            </a:ext>
          </a:extLst>
        </xdr:cNvPr>
        <xdr:cNvPicPr>
          <a:picLocks noChangeAspect="1"/>
        </xdr:cNvPicPr>
      </xdr:nvPicPr>
      <xdr:blipFill>
        <a:blip xmlns:r="http://schemas.openxmlformats.org/officeDocument/2006/relationships" r:embed="rId17" cstate="print"/>
        <a:stretch>
          <a:fillRect/>
        </a:stretch>
      </xdr:blipFill>
      <xdr:spPr>
        <a:xfrm>
          <a:off x="16398240" y="5154549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317" name="Image 316">
          <a:extLst>
            <a:ext uri="{FF2B5EF4-FFF2-40B4-BE49-F238E27FC236}">
              <a16:creationId xmlns:a16="http://schemas.microsoft.com/office/drawing/2014/main" xmlns="" id="{78DEFC96-CD79-4C51-A7E7-DCBB0980FDDC}"/>
            </a:ext>
          </a:extLst>
        </xdr:cNvPr>
        <xdr:cNvPicPr>
          <a:picLocks noChangeAspect="1"/>
        </xdr:cNvPicPr>
      </xdr:nvPicPr>
      <xdr:blipFill>
        <a:blip xmlns:r="http://schemas.openxmlformats.org/officeDocument/2006/relationships" r:embed="rId17" cstate="print"/>
        <a:stretch>
          <a:fillRect/>
        </a:stretch>
      </xdr:blipFill>
      <xdr:spPr>
        <a:xfrm>
          <a:off x="16379190" y="6486906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318" name="Image 317">
          <a:extLst>
            <a:ext uri="{FF2B5EF4-FFF2-40B4-BE49-F238E27FC236}">
              <a16:creationId xmlns:a16="http://schemas.microsoft.com/office/drawing/2014/main" xmlns="" id="{AAE88BF6-0ADF-4F0A-ACD3-DC53DA3EE76A}"/>
            </a:ext>
          </a:extLst>
        </xdr:cNvPr>
        <xdr:cNvPicPr>
          <a:picLocks noChangeAspect="1"/>
        </xdr:cNvPicPr>
      </xdr:nvPicPr>
      <xdr:blipFill>
        <a:blip xmlns:r="http://schemas.openxmlformats.org/officeDocument/2006/relationships" r:embed="rId17" cstate="print"/>
        <a:stretch>
          <a:fillRect/>
        </a:stretch>
      </xdr:blipFill>
      <xdr:spPr>
        <a:xfrm>
          <a:off x="16398240" y="7841742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319" name="Image 318">
          <a:extLst>
            <a:ext uri="{FF2B5EF4-FFF2-40B4-BE49-F238E27FC236}">
              <a16:creationId xmlns:a16="http://schemas.microsoft.com/office/drawing/2014/main" xmlns="" id="{9D896BD6-89A3-4AC0-91C3-0A307C39F6B2}"/>
            </a:ext>
          </a:extLst>
        </xdr:cNvPr>
        <xdr:cNvPicPr>
          <a:picLocks noChangeAspect="1"/>
        </xdr:cNvPicPr>
      </xdr:nvPicPr>
      <xdr:blipFill>
        <a:blip xmlns:r="http://schemas.openxmlformats.org/officeDocument/2006/relationships" r:embed="rId17" cstate="print"/>
        <a:stretch>
          <a:fillRect/>
        </a:stretch>
      </xdr:blipFill>
      <xdr:spPr>
        <a:xfrm>
          <a:off x="16417290" y="9188958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320" name="Image 319">
          <a:extLst>
            <a:ext uri="{FF2B5EF4-FFF2-40B4-BE49-F238E27FC236}">
              <a16:creationId xmlns:a16="http://schemas.microsoft.com/office/drawing/2014/main" xmlns="" id="{4B218A79-0FA1-4281-9F66-F396F00CCBBB}"/>
            </a:ext>
          </a:extLst>
        </xdr:cNvPr>
        <xdr:cNvPicPr>
          <a:picLocks noChangeAspect="1"/>
        </xdr:cNvPicPr>
      </xdr:nvPicPr>
      <xdr:blipFill>
        <a:blip xmlns:r="http://schemas.openxmlformats.org/officeDocument/2006/relationships" r:embed="rId17" cstate="print"/>
        <a:stretch>
          <a:fillRect/>
        </a:stretch>
      </xdr:blipFill>
      <xdr:spPr>
        <a:xfrm>
          <a:off x="16341090" y="105399840"/>
          <a:ext cx="914400" cy="608491"/>
        </a:xfrm>
        <a:prstGeom prst="rect">
          <a:avLst/>
        </a:prstGeom>
      </xdr:spPr>
    </xdr:pic>
    <xdr:clientData/>
  </xdr:twoCellAnchor>
  <xdr:twoCellAnchor editAs="oneCell">
    <xdr:from>
      <xdr:col>1</xdr:col>
      <xdr:colOff>304800</xdr:colOff>
      <xdr:row>217</xdr:row>
      <xdr:rowOff>1085850</xdr:rowOff>
    </xdr:from>
    <xdr:to>
      <xdr:col>1</xdr:col>
      <xdr:colOff>1219200</xdr:colOff>
      <xdr:row>219</xdr:row>
      <xdr:rowOff>56041</xdr:rowOff>
    </xdr:to>
    <xdr:pic>
      <xdr:nvPicPr>
        <xdr:cNvPr id="321" name="Image 320">
          <a:extLst>
            <a:ext uri="{FF2B5EF4-FFF2-40B4-BE49-F238E27FC236}">
              <a16:creationId xmlns:a16="http://schemas.microsoft.com/office/drawing/2014/main" xmlns="" id="{6C915870-71B5-42E7-8F2E-3BAAD632DEA3}"/>
            </a:ext>
          </a:extLst>
        </xdr:cNvPr>
        <xdr:cNvPicPr>
          <a:picLocks noChangeAspect="1"/>
        </xdr:cNvPicPr>
      </xdr:nvPicPr>
      <xdr:blipFill>
        <a:blip xmlns:r="http://schemas.openxmlformats.org/officeDocument/2006/relationships" r:embed="rId19" cstate="print"/>
        <a:stretch>
          <a:fillRect/>
        </a:stretch>
      </xdr:blipFill>
      <xdr:spPr>
        <a:xfrm>
          <a:off x="1097280" y="113069370"/>
          <a:ext cx="914400" cy="616111"/>
        </a:xfrm>
        <a:prstGeom prst="rect">
          <a:avLst/>
        </a:prstGeom>
      </xdr:spPr>
    </xdr:pic>
    <xdr:clientData/>
  </xdr:twoCellAnchor>
  <xdr:twoCellAnchor editAs="oneCell">
    <xdr:from>
      <xdr:col>5</xdr:col>
      <xdr:colOff>57150</xdr:colOff>
      <xdr:row>217</xdr:row>
      <xdr:rowOff>133350</xdr:rowOff>
    </xdr:from>
    <xdr:to>
      <xdr:col>5</xdr:col>
      <xdr:colOff>3374787</xdr:colOff>
      <xdr:row>221</xdr:row>
      <xdr:rowOff>11428</xdr:rowOff>
    </xdr:to>
    <xdr:pic>
      <xdr:nvPicPr>
        <xdr:cNvPr id="322" name="Image 321">
          <a:extLst>
            <a:ext uri="{FF2B5EF4-FFF2-40B4-BE49-F238E27FC236}">
              <a16:creationId xmlns:a16="http://schemas.microsoft.com/office/drawing/2014/main" xmlns="" id="{3E12503E-993B-4173-BCB4-A0AFDBBE5F2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8423910" y="112116870"/>
          <a:ext cx="3317637" cy="2964178"/>
        </a:xfrm>
        <a:prstGeom prst="rect">
          <a:avLst/>
        </a:prstGeom>
      </xdr:spPr>
    </xdr:pic>
    <xdr:clientData/>
  </xdr:twoCellAnchor>
  <xdr:oneCellAnchor>
    <xdr:from>
      <xdr:col>7</xdr:col>
      <xdr:colOff>0</xdr:colOff>
      <xdr:row>214</xdr:row>
      <xdr:rowOff>0</xdr:rowOff>
    </xdr:from>
    <xdr:ext cx="557924" cy="700797"/>
    <xdr:pic>
      <xdr:nvPicPr>
        <xdr:cNvPr id="323" name="Image 322">
          <a:extLst>
            <a:ext uri="{FF2B5EF4-FFF2-40B4-BE49-F238E27FC236}">
              <a16:creationId xmlns:a16="http://schemas.microsoft.com/office/drawing/2014/main" xmlns="" id="{F25511BD-2200-4532-B2FA-0F21A04A10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0040420"/>
          <a:ext cx="557924" cy="700797"/>
        </a:xfrm>
        <a:prstGeom prst="rect">
          <a:avLst/>
        </a:prstGeom>
      </xdr:spPr>
    </xdr:pic>
    <xdr:clientData/>
  </xdr:oneCellAnchor>
  <xdr:oneCellAnchor>
    <xdr:from>
      <xdr:col>9</xdr:col>
      <xdr:colOff>0</xdr:colOff>
      <xdr:row>214</xdr:row>
      <xdr:rowOff>0</xdr:rowOff>
    </xdr:from>
    <xdr:ext cx="557924" cy="700797"/>
    <xdr:pic>
      <xdr:nvPicPr>
        <xdr:cNvPr id="324" name="Image 323">
          <a:extLst>
            <a:ext uri="{FF2B5EF4-FFF2-40B4-BE49-F238E27FC236}">
              <a16:creationId xmlns:a16="http://schemas.microsoft.com/office/drawing/2014/main" xmlns="" id="{3B944618-1ECF-4E51-A903-18FB356535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941040" y="110040420"/>
          <a:ext cx="557924" cy="700797"/>
        </a:xfrm>
        <a:prstGeom prst="rect">
          <a:avLst/>
        </a:prstGeom>
      </xdr:spPr>
    </xdr:pic>
    <xdr:clientData/>
  </xdr:oneCellAnchor>
  <xdr:oneCellAnchor>
    <xdr:from>
      <xdr:col>7</xdr:col>
      <xdr:colOff>0</xdr:colOff>
      <xdr:row>217</xdr:row>
      <xdr:rowOff>0</xdr:rowOff>
    </xdr:from>
    <xdr:ext cx="557924" cy="700797"/>
    <xdr:pic>
      <xdr:nvPicPr>
        <xdr:cNvPr id="325" name="Image 324">
          <a:extLst>
            <a:ext uri="{FF2B5EF4-FFF2-40B4-BE49-F238E27FC236}">
              <a16:creationId xmlns:a16="http://schemas.microsoft.com/office/drawing/2014/main" xmlns="" id="{5E7B9AE2-2B35-40DD-BCEC-5190B52655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53900" y="111983520"/>
          <a:ext cx="557924" cy="700797"/>
        </a:xfrm>
        <a:prstGeom prst="rect">
          <a:avLst/>
        </a:prstGeom>
      </xdr:spPr>
    </xdr:pic>
    <xdr:clientData/>
  </xdr:oneCellAnchor>
  <xdr:oneCellAnchor>
    <xdr:from>
      <xdr:col>3</xdr:col>
      <xdr:colOff>0</xdr:colOff>
      <xdr:row>217</xdr:row>
      <xdr:rowOff>0</xdr:rowOff>
    </xdr:from>
    <xdr:ext cx="557924" cy="700797"/>
    <xdr:pic>
      <xdr:nvPicPr>
        <xdr:cNvPr id="326" name="Image 325">
          <a:extLst>
            <a:ext uri="{FF2B5EF4-FFF2-40B4-BE49-F238E27FC236}">
              <a16:creationId xmlns:a16="http://schemas.microsoft.com/office/drawing/2014/main" xmlns="" id="{A8356C9D-D4E6-41D6-8762-7645931A911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1983520"/>
          <a:ext cx="557924" cy="700797"/>
        </a:xfrm>
        <a:prstGeom prst="rect">
          <a:avLst/>
        </a:prstGeom>
      </xdr:spPr>
    </xdr:pic>
    <xdr:clientData/>
  </xdr:oneCellAnchor>
  <xdr:oneCellAnchor>
    <xdr:from>
      <xdr:col>1</xdr:col>
      <xdr:colOff>0</xdr:colOff>
      <xdr:row>217</xdr:row>
      <xdr:rowOff>0</xdr:rowOff>
    </xdr:from>
    <xdr:ext cx="557924" cy="700797"/>
    <xdr:pic>
      <xdr:nvPicPr>
        <xdr:cNvPr id="327" name="Image 326">
          <a:extLst>
            <a:ext uri="{FF2B5EF4-FFF2-40B4-BE49-F238E27FC236}">
              <a16:creationId xmlns:a16="http://schemas.microsoft.com/office/drawing/2014/main" xmlns="" id="{1C1BC828-BEB9-41B3-81E2-1655C5ACE4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92480" y="111983520"/>
          <a:ext cx="557924" cy="700797"/>
        </a:xfrm>
        <a:prstGeom prst="rect">
          <a:avLst/>
        </a:prstGeom>
      </xdr:spPr>
    </xdr:pic>
    <xdr:clientData/>
  </xdr:oneCellAnchor>
  <xdr:oneCellAnchor>
    <xdr:from>
      <xdr:col>3</xdr:col>
      <xdr:colOff>0</xdr:colOff>
      <xdr:row>220</xdr:row>
      <xdr:rowOff>0</xdr:rowOff>
    </xdr:from>
    <xdr:ext cx="557924" cy="700797"/>
    <xdr:pic>
      <xdr:nvPicPr>
        <xdr:cNvPr id="328" name="Image 327">
          <a:extLst>
            <a:ext uri="{FF2B5EF4-FFF2-40B4-BE49-F238E27FC236}">
              <a16:creationId xmlns:a16="http://schemas.microsoft.com/office/drawing/2014/main" xmlns="" id="{6C2717BA-4826-45C1-86B3-BCE0D3708A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9620" y="113804700"/>
          <a:ext cx="557924" cy="700797"/>
        </a:xfrm>
        <a:prstGeom prst="rect">
          <a:avLst/>
        </a:prstGeom>
      </xdr:spPr>
    </xdr:pic>
    <xdr:clientData/>
  </xdr:oneCellAnchor>
  <xdr:oneCellAnchor>
    <xdr:from>
      <xdr:col>3</xdr:col>
      <xdr:colOff>0</xdr:colOff>
      <xdr:row>5</xdr:row>
      <xdr:rowOff>0</xdr:rowOff>
    </xdr:from>
    <xdr:ext cx="400050" cy="312539"/>
    <xdr:pic>
      <xdr:nvPicPr>
        <xdr:cNvPr id="329" name="BIOE" descr="Logo AB Européen">
          <a:extLst>
            <a:ext uri="{FF2B5EF4-FFF2-40B4-BE49-F238E27FC236}">
              <a16:creationId xmlns:a16="http://schemas.microsoft.com/office/drawing/2014/main" xmlns="" id="{9F598B64-E12C-4775-B56E-87E6078B512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23545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8</xdr:row>
      <xdr:rowOff>0</xdr:rowOff>
    </xdr:from>
    <xdr:ext cx="400050" cy="312539"/>
    <xdr:pic>
      <xdr:nvPicPr>
        <xdr:cNvPr id="330" name="BIOE" descr="Logo AB Européen">
          <a:extLst>
            <a:ext uri="{FF2B5EF4-FFF2-40B4-BE49-F238E27FC236}">
              <a16:creationId xmlns:a16="http://schemas.microsoft.com/office/drawing/2014/main" xmlns="" id="{9D195F92-F8BC-4EBC-8A73-337B897303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97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16</xdr:row>
      <xdr:rowOff>0</xdr:rowOff>
    </xdr:from>
    <xdr:ext cx="400050" cy="312539"/>
    <xdr:pic>
      <xdr:nvPicPr>
        <xdr:cNvPr id="331" name="BIOE" descr="Logo AB Européen">
          <a:extLst>
            <a:ext uri="{FF2B5EF4-FFF2-40B4-BE49-F238E27FC236}">
              <a16:creationId xmlns:a16="http://schemas.microsoft.com/office/drawing/2014/main" xmlns="" id="{3205C2F5-1121-443B-90A2-4FD79997F1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16</xdr:row>
      <xdr:rowOff>0</xdr:rowOff>
    </xdr:from>
    <xdr:ext cx="400050" cy="312539"/>
    <xdr:pic>
      <xdr:nvPicPr>
        <xdr:cNvPr id="332" name="BIOE" descr="Logo AB Européen">
          <a:extLst>
            <a:ext uri="{FF2B5EF4-FFF2-40B4-BE49-F238E27FC236}">
              <a16:creationId xmlns:a16="http://schemas.microsoft.com/office/drawing/2014/main" xmlns="" id="{5045D60E-B90D-4B0F-9600-E3DF20CB0A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92506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185110</xdr:colOff>
      <xdr:row>8</xdr:row>
      <xdr:rowOff>879577</xdr:rowOff>
    </xdr:from>
    <xdr:ext cx="638379" cy="638379"/>
    <xdr:pic>
      <xdr:nvPicPr>
        <xdr:cNvPr id="333" name="Image 15">
          <a:extLst>
            <a:ext uri="{FF2B5EF4-FFF2-40B4-BE49-F238E27FC236}">
              <a16:creationId xmlns:a16="http://schemas.microsoft.com/office/drawing/2014/main" xmlns="" id="{D5EDE968-51FB-416A-B9C9-1784F57FFE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77590" y="5177257"/>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209549</xdr:colOff>
      <xdr:row>28</xdr:row>
      <xdr:rowOff>838200</xdr:rowOff>
    </xdr:from>
    <xdr:ext cx="638379" cy="638379"/>
    <xdr:pic>
      <xdr:nvPicPr>
        <xdr:cNvPr id="334" name="Image 15">
          <a:extLst>
            <a:ext uri="{FF2B5EF4-FFF2-40B4-BE49-F238E27FC236}">
              <a16:creationId xmlns:a16="http://schemas.microsoft.com/office/drawing/2014/main" xmlns="" id="{C83AB26A-205D-4761-8986-ED2FEC3C53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150589" y="1880616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400050</xdr:colOff>
      <xdr:row>48</xdr:row>
      <xdr:rowOff>704850</xdr:rowOff>
    </xdr:from>
    <xdr:ext cx="638379" cy="638379"/>
    <xdr:pic>
      <xdr:nvPicPr>
        <xdr:cNvPr id="335" name="Image 15">
          <a:extLst>
            <a:ext uri="{FF2B5EF4-FFF2-40B4-BE49-F238E27FC236}">
              <a16:creationId xmlns:a16="http://schemas.microsoft.com/office/drawing/2014/main" xmlns="" id="{ABFCCDF8-B219-462F-A236-004BE8818E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2553950" y="3191637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133350</xdr:colOff>
      <xdr:row>68</xdr:row>
      <xdr:rowOff>819150</xdr:rowOff>
    </xdr:from>
    <xdr:ext cx="638379" cy="638379"/>
    <xdr:pic>
      <xdr:nvPicPr>
        <xdr:cNvPr id="336" name="Image 15">
          <a:extLst>
            <a:ext uri="{FF2B5EF4-FFF2-40B4-BE49-F238E27FC236}">
              <a16:creationId xmlns:a16="http://schemas.microsoft.com/office/drawing/2014/main" xmlns="" id="{BB606595-CFFF-4E17-A782-7B1B6B2C3B1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16074390" y="4539615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171450</xdr:colOff>
      <xdr:row>85</xdr:row>
      <xdr:rowOff>762000</xdr:rowOff>
    </xdr:from>
    <xdr:ext cx="638379" cy="638379"/>
    <xdr:pic>
      <xdr:nvPicPr>
        <xdr:cNvPr id="337" name="Image 15">
          <a:extLst>
            <a:ext uri="{FF2B5EF4-FFF2-40B4-BE49-F238E27FC236}">
              <a16:creationId xmlns:a16="http://schemas.microsoft.com/office/drawing/2014/main" xmlns="" id="{CFE9C62A-C037-4E67-A60F-34D0E37EE1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63930" y="566851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88</xdr:row>
      <xdr:rowOff>0</xdr:rowOff>
    </xdr:from>
    <xdr:ext cx="638379" cy="638379"/>
    <xdr:pic>
      <xdr:nvPicPr>
        <xdr:cNvPr id="338" name="Image 15">
          <a:extLst>
            <a:ext uri="{FF2B5EF4-FFF2-40B4-BE49-F238E27FC236}">
              <a16:creationId xmlns:a16="http://schemas.microsoft.com/office/drawing/2014/main" xmlns="" id="{AD58DF92-6792-419B-80E8-D9858153C5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4579620" y="5786628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857251</xdr:colOff>
      <xdr:row>108</xdr:row>
      <xdr:rowOff>838200</xdr:rowOff>
    </xdr:from>
    <xdr:ext cx="638379" cy="638379"/>
    <xdr:pic>
      <xdr:nvPicPr>
        <xdr:cNvPr id="339" name="Image 15">
          <a:extLst>
            <a:ext uri="{FF2B5EF4-FFF2-40B4-BE49-F238E27FC236}">
              <a16:creationId xmlns:a16="http://schemas.microsoft.com/office/drawing/2014/main" xmlns="" id="{94806164-B481-4EB6-945D-667F13949E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rot="21107098">
          <a:off x="9224011" y="72290940"/>
          <a:ext cx="638379" cy="63837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2419350</xdr:colOff>
      <xdr:row>22</xdr:row>
      <xdr:rowOff>193236</xdr:rowOff>
    </xdr:from>
    <xdr:to>
      <xdr:col>2</xdr:col>
      <xdr:colOff>76200</xdr:colOff>
      <xdr:row>25</xdr:row>
      <xdr:rowOff>103204</xdr:rowOff>
    </xdr:to>
    <xdr:pic>
      <xdr:nvPicPr>
        <xdr:cNvPr id="340" name="Image 339">
          <a:extLst>
            <a:ext uri="{FF2B5EF4-FFF2-40B4-BE49-F238E27FC236}">
              <a16:creationId xmlns:a16="http://schemas.microsoft.com/office/drawing/2014/main" xmlns="" id="{EC034C38-642E-4831-B777-13604932F813}"/>
            </a:ext>
          </a:extLst>
        </xdr:cNvPr>
        <xdr:cNvPicPr>
          <a:picLocks noChangeAspect="1"/>
        </xdr:cNvPicPr>
      </xdr:nvPicPr>
      <xdr:blipFill>
        <a:blip xmlns:r="http://schemas.openxmlformats.org/officeDocument/2006/relationships" r:embed="rId21" cstate="print"/>
        <a:stretch>
          <a:fillRect/>
        </a:stretch>
      </xdr:blipFill>
      <xdr:spPr>
        <a:xfrm>
          <a:off x="3211830" y="14968416"/>
          <a:ext cx="1245870" cy="1159648"/>
        </a:xfrm>
        <a:prstGeom prst="rect">
          <a:avLst/>
        </a:prstGeom>
      </xdr:spPr>
    </xdr:pic>
    <xdr:clientData/>
  </xdr:twoCellAnchor>
  <xdr:twoCellAnchor editAs="oneCell">
    <xdr:from>
      <xdr:col>1</xdr:col>
      <xdr:colOff>933450</xdr:colOff>
      <xdr:row>20</xdr:row>
      <xdr:rowOff>74863</xdr:rowOff>
    </xdr:from>
    <xdr:to>
      <xdr:col>1</xdr:col>
      <xdr:colOff>2724150</xdr:colOff>
      <xdr:row>23</xdr:row>
      <xdr:rowOff>125729</xdr:rowOff>
    </xdr:to>
    <xdr:pic>
      <xdr:nvPicPr>
        <xdr:cNvPr id="341" name="Image 340">
          <a:extLst>
            <a:ext uri="{FF2B5EF4-FFF2-40B4-BE49-F238E27FC236}">
              <a16:creationId xmlns:a16="http://schemas.microsoft.com/office/drawing/2014/main" xmlns="" id="{F79D5C57-000A-4709-BD46-B1AF33284CD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725930" y="13745143"/>
          <a:ext cx="1790700" cy="16891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685800</xdr:colOff>
      <xdr:row>100</xdr:row>
      <xdr:rowOff>209550</xdr:rowOff>
    </xdr:from>
    <xdr:to>
      <xdr:col>9</xdr:col>
      <xdr:colOff>3000160</xdr:colOff>
      <xdr:row>102</xdr:row>
      <xdr:rowOff>456995</xdr:rowOff>
    </xdr:to>
    <xdr:pic>
      <xdr:nvPicPr>
        <xdr:cNvPr id="342" name="Image 341">
          <a:extLst>
            <a:ext uri="{FF2B5EF4-FFF2-40B4-BE49-F238E27FC236}">
              <a16:creationId xmlns:a16="http://schemas.microsoft.com/office/drawing/2014/main" xmlns="" id="{ECE1586C-94B3-4015-9FDB-437535EA5122}"/>
            </a:ext>
          </a:extLst>
        </xdr:cNvPr>
        <xdr:cNvPicPr>
          <a:picLocks noChangeAspect="1"/>
        </xdr:cNvPicPr>
      </xdr:nvPicPr>
      <xdr:blipFill>
        <a:blip xmlns:r="http://schemas.openxmlformats.org/officeDocument/2006/relationships" r:embed="rId23" cstate="print"/>
        <a:stretch>
          <a:fillRect/>
        </a:stretch>
      </xdr:blipFill>
      <xdr:spPr>
        <a:xfrm>
          <a:off x="16626840" y="67082670"/>
          <a:ext cx="2314360" cy="1634285"/>
        </a:xfrm>
        <a:prstGeom prst="rect">
          <a:avLst/>
        </a:prstGeom>
      </xdr:spPr>
    </xdr:pic>
    <xdr:clientData/>
  </xdr:twoCellAnchor>
  <xdr:twoCellAnchor editAs="oneCell">
    <xdr:from>
      <xdr:col>9</xdr:col>
      <xdr:colOff>2667000</xdr:colOff>
      <xdr:row>108</xdr:row>
      <xdr:rowOff>1047750</xdr:rowOff>
    </xdr:from>
    <xdr:to>
      <xdr:col>9</xdr:col>
      <xdr:colOff>3562350</xdr:colOff>
      <xdr:row>111</xdr:row>
      <xdr:rowOff>198111</xdr:rowOff>
    </xdr:to>
    <xdr:pic>
      <xdr:nvPicPr>
        <xdr:cNvPr id="343" name="Image 342">
          <a:extLst>
            <a:ext uri="{FF2B5EF4-FFF2-40B4-BE49-F238E27FC236}">
              <a16:creationId xmlns:a16="http://schemas.microsoft.com/office/drawing/2014/main" xmlns="" id="{00EFE3C7-50B4-424B-BDBE-4CC6836E91FD}"/>
            </a:ext>
          </a:extLst>
        </xdr:cNvPr>
        <xdr:cNvPicPr>
          <a:picLocks noChangeAspect="1"/>
        </xdr:cNvPicPr>
      </xdr:nvPicPr>
      <xdr:blipFill>
        <a:blip xmlns:r="http://schemas.openxmlformats.org/officeDocument/2006/relationships" r:embed="rId24" cstate="print"/>
        <a:stretch>
          <a:fillRect/>
        </a:stretch>
      </xdr:blipFill>
      <xdr:spPr>
        <a:xfrm>
          <a:off x="18608040" y="72500490"/>
          <a:ext cx="895350" cy="971541"/>
        </a:xfrm>
        <a:prstGeom prst="rect">
          <a:avLst/>
        </a:prstGeom>
      </xdr:spPr>
    </xdr:pic>
    <xdr:clientData/>
  </xdr:twoCellAnchor>
  <xdr:twoCellAnchor editAs="oneCell">
    <xdr:from>
      <xdr:col>9</xdr:col>
      <xdr:colOff>2686050</xdr:colOff>
      <xdr:row>114</xdr:row>
      <xdr:rowOff>800100</xdr:rowOff>
    </xdr:from>
    <xdr:to>
      <xdr:col>10</xdr:col>
      <xdr:colOff>0</xdr:colOff>
      <xdr:row>116</xdr:row>
      <xdr:rowOff>579111</xdr:rowOff>
    </xdr:to>
    <xdr:pic>
      <xdr:nvPicPr>
        <xdr:cNvPr id="344" name="Image 343">
          <a:extLst>
            <a:ext uri="{FF2B5EF4-FFF2-40B4-BE49-F238E27FC236}">
              <a16:creationId xmlns:a16="http://schemas.microsoft.com/office/drawing/2014/main" xmlns="" id="{9788EA40-C656-40F4-BA1A-9E92546DEAA6}"/>
            </a:ext>
          </a:extLst>
        </xdr:cNvPr>
        <xdr:cNvPicPr>
          <a:picLocks noChangeAspect="1"/>
        </xdr:cNvPicPr>
      </xdr:nvPicPr>
      <xdr:blipFill>
        <a:blip xmlns:r="http://schemas.openxmlformats.org/officeDocument/2006/relationships" r:embed="rId24" cstate="print"/>
        <a:stretch>
          <a:fillRect/>
        </a:stretch>
      </xdr:blipFill>
      <xdr:spPr>
        <a:xfrm>
          <a:off x="18627090" y="76017120"/>
          <a:ext cx="902970" cy="967731"/>
        </a:xfrm>
        <a:prstGeom prst="rect">
          <a:avLst/>
        </a:prstGeom>
      </xdr:spPr>
    </xdr:pic>
    <xdr:clientData/>
  </xdr:twoCellAnchor>
  <xdr:twoCellAnchor editAs="oneCell">
    <xdr:from>
      <xdr:col>9</xdr:col>
      <xdr:colOff>0</xdr:colOff>
      <xdr:row>111</xdr:row>
      <xdr:rowOff>990600</xdr:rowOff>
    </xdr:from>
    <xdr:to>
      <xdr:col>9</xdr:col>
      <xdr:colOff>895350</xdr:colOff>
      <xdr:row>114</xdr:row>
      <xdr:rowOff>26661</xdr:rowOff>
    </xdr:to>
    <xdr:pic>
      <xdr:nvPicPr>
        <xdr:cNvPr id="345" name="Image 344">
          <a:extLst>
            <a:ext uri="{FF2B5EF4-FFF2-40B4-BE49-F238E27FC236}">
              <a16:creationId xmlns:a16="http://schemas.microsoft.com/office/drawing/2014/main" xmlns="" id="{6202AA40-E02E-417D-8024-8B8B0C83D5BE}"/>
            </a:ext>
          </a:extLst>
        </xdr:cNvPr>
        <xdr:cNvPicPr>
          <a:picLocks noChangeAspect="1"/>
        </xdr:cNvPicPr>
      </xdr:nvPicPr>
      <xdr:blipFill>
        <a:blip xmlns:r="http://schemas.openxmlformats.org/officeDocument/2006/relationships" r:embed="rId24" cstate="print"/>
        <a:stretch>
          <a:fillRect/>
        </a:stretch>
      </xdr:blipFill>
      <xdr:spPr>
        <a:xfrm>
          <a:off x="15941040" y="74264520"/>
          <a:ext cx="895350" cy="979161"/>
        </a:xfrm>
        <a:prstGeom prst="rect">
          <a:avLst/>
        </a:prstGeom>
      </xdr:spPr>
    </xdr:pic>
    <xdr:clientData/>
  </xdr:twoCellAnchor>
  <xdr:oneCellAnchor>
    <xdr:from>
      <xdr:col>5</xdr:col>
      <xdr:colOff>0</xdr:colOff>
      <xdr:row>25</xdr:row>
      <xdr:rowOff>0</xdr:rowOff>
    </xdr:from>
    <xdr:ext cx="400050" cy="312539"/>
    <xdr:pic>
      <xdr:nvPicPr>
        <xdr:cNvPr id="346" name="BIOE" descr="Logo AB Européen">
          <a:extLst>
            <a:ext uri="{FF2B5EF4-FFF2-40B4-BE49-F238E27FC236}">
              <a16:creationId xmlns:a16="http://schemas.microsoft.com/office/drawing/2014/main" xmlns="" id="{559D37D1-B006-43FF-9A1B-58CDF1CC16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16024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31</xdr:row>
      <xdr:rowOff>0</xdr:rowOff>
    </xdr:from>
    <xdr:ext cx="400050" cy="312539"/>
    <xdr:pic>
      <xdr:nvPicPr>
        <xdr:cNvPr id="347" name="BIOE" descr="Logo AB Européen">
          <a:extLst>
            <a:ext uri="{FF2B5EF4-FFF2-40B4-BE49-F238E27FC236}">
              <a16:creationId xmlns:a16="http://schemas.microsoft.com/office/drawing/2014/main" xmlns="" id="{1820807C-A9A5-405D-A471-C8C83ADF7D8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36</xdr:row>
      <xdr:rowOff>0</xdr:rowOff>
    </xdr:from>
    <xdr:ext cx="400050" cy="312539"/>
    <xdr:pic>
      <xdr:nvPicPr>
        <xdr:cNvPr id="349" name="BIOE" descr="Logo AB Européen">
          <a:extLst>
            <a:ext uri="{FF2B5EF4-FFF2-40B4-BE49-F238E27FC236}">
              <a16:creationId xmlns:a16="http://schemas.microsoft.com/office/drawing/2014/main" xmlns="" id="{72045478-06AA-4D57-A8D3-AD878AA1761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31</xdr:row>
      <xdr:rowOff>0</xdr:rowOff>
    </xdr:from>
    <xdr:to>
      <xdr:col>5</xdr:col>
      <xdr:colOff>714010</xdr:colOff>
      <xdr:row>31</xdr:row>
      <xdr:rowOff>475141</xdr:rowOff>
    </xdr:to>
    <xdr:pic>
      <xdr:nvPicPr>
        <xdr:cNvPr id="350" name="Image 349">
          <a:extLst>
            <a:ext uri="{FF2B5EF4-FFF2-40B4-BE49-F238E27FC236}">
              <a16:creationId xmlns:a16="http://schemas.microsoft.com/office/drawing/2014/main" xmlns="" id="{4CEBD95A-6A6A-46E4-8639-4256B4DEE18B}"/>
            </a:ext>
          </a:extLst>
        </xdr:cNvPr>
        <xdr:cNvPicPr>
          <a:picLocks noChangeAspect="1"/>
        </xdr:cNvPicPr>
      </xdr:nvPicPr>
      <xdr:blipFill>
        <a:blip xmlns:r="http://schemas.openxmlformats.org/officeDocument/2006/relationships" r:embed="rId18" cstate="print"/>
        <a:stretch>
          <a:fillRect/>
        </a:stretch>
      </xdr:blipFill>
      <xdr:spPr>
        <a:xfrm>
          <a:off x="8366760" y="19789140"/>
          <a:ext cx="714010" cy="475141"/>
        </a:xfrm>
        <a:prstGeom prst="rect">
          <a:avLst/>
        </a:prstGeom>
      </xdr:spPr>
    </xdr:pic>
    <xdr:clientData/>
  </xdr:twoCellAnchor>
  <xdr:oneCellAnchor>
    <xdr:from>
      <xdr:col>7</xdr:col>
      <xdr:colOff>0</xdr:colOff>
      <xdr:row>31</xdr:row>
      <xdr:rowOff>0</xdr:rowOff>
    </xdr:from>
    <xdr:ext cx="400050" cy="312539"/>
    <xdr:pic>
      <xdr:nvPicPr>
        <xdr:cNvPr id="351" name="BIOE" descr="Logo AB Européen">
          <a:extLst>
            <a:ext uri="{FF2B5EF4-FFF2-40B4-BE49-F238E27FC236}">
              <a16:creationId xmlns:a16="http://schemas.microsoft.com/office/drawing/2014/main" xmlns="" id="{F726B636-EE61-4248-945D-C09C221B17A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197891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xdr:row>
      <xdr:rowOff>0</xdr:rowOff>
    </xdr:from>
    <xdr:ext cx="400050" cy="312539"/>
    <xdr:pic>
      <xdr:nvPicPr>
        <xdr:cNvPr id="352" name="BIOE" descr="Logo AB Européen">
          <a:extLst>
            <a:ext uri="{FF2B5EF4-FFF2-40B4-BE49-F238E27FC236}">
              <a16:creationId xmlns:a16="http://schemas.microsoft.com/office/drawing/2014/main" xmlns="" id="{DF2104E2-48E9-4C86-A114-8DE15A7CC0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1188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7</xdr:col>
      <xdr:colOff>0</xdr:colOff>
      <xdr:row>11</xdr:row>
      <xdr:rowOff>0</xdr:rowOff>
    </xdr:from>
    <xdr:to>
      <xdr:col>7</xdr:col>
      <xdr:colOff>714010</xdr:colOff>
      <xdr:row>11</xdr:row>
      <xdr:rowOff>475141</xdr:rowOff>
    </xdr:to>
    <xdr:pic>
      <xdr:nvPicPr>
        <xdr:cNvPr id="353" name="Image 352">
          <a:extLst>
            <a:ext uri="{FF2B5EF4-FFF2-40B4-BE49-F238E27FC236}">
              <a16:creationId xmlns:a16="http://schemas.microsoft.com/office/drawing/2014/main" xmlns="" id="{DF895977-CD99-4387-881B-399DEA807D05}"/>
            </a:ext>
          </a:extLst>
        </xdr:cNvPr>
        <xdr:cNvPicPr>
          <a:picLocks noChangeAspect="1"/>
        </xdr:cNvPicPr>
      </xdr:nvPicPr>
      <xdr:blipFill>
        <a:blip xmlns:r="http://schemas.openxmlformats.org/officeDocument/2006/relationships" r:embed="rId18" cstate="print"/>
        <a:stretch>
          <a:fillRect/>
        </a:stretch>
      </xdr:blipFill>
      <xdr:spPr>
        <a:xfrm>
          <a:off x="12153900" y="6118860"/>
          <a:ext cx="714010" cy="475141"/>
        </a:xfrm>
        <a:prstGeom prst="rect">
          <a:avLst/>
        </a:prstGeom>
      </xdr:spPr>
    </xdr:pic>
    <xdr:clientData/>
  </xdr:twoCellAnchor>
  <xdr:twoCellAnchor editAs="oneCell">
    <xdr:from>
      <xdr:col>3</xdr:col>
      <xdr:colOff>0</xdr:colOff>
      <xdr:row>11</xdr:row>
      <xdr:rowOff>0</xdr:rowOff>
    </xdr:from>
    <xdr:to>
      <xdr:col>3</xdr:col>
      <xdr:colOff>714010</xdr:colOff>
      <xdr:row>11</xdr:row>
      <xdr:rowOff>475141</xdr:rowOff>
    </xdr:to>
    <xdr:pic>
      <xdr:nvPicPr>
        <xdr:cNvPr id="354" name="Image 353">
          <a:extLst>
            <a:ext uri="{FF2B5EF4-FFF2-40B4-BE49-F238E27FC236}">
              <a16:creationId xmlns:a16="http://schemas.microsoft.com/office/drawing/2014/main" xmlns="" id="{8E1DAFE4-1A0C-4E47-8621-8A6CE04172B7}"/>
            </a:ext>
          </a:extLst>
        </xdr:cNvPr>
        <xdr:cNvPicPr>
          <a:picLocks noChangeAspect="1"/>
        </xdr:cNvPicPr>
      </xdr:nvPicPr>
      <xdr:blipFill>
        <a:blip xmlns:r="http://schemas.openxmlformats.org/officeDocument/2006/relationships" r:embed="rId18" cstate="print"/>
        <a:stretch>
          <a:fillRect/>
        </a:stretch>
      </xdr:blipFill>
      <xdr:spPr>
        <a:xfrm>
          <a:off x="4579620" y="6118860"/>
          <a:ext cx="714010" cy="475141"/>
        </a:xfrm>
        <a:prstGeom prst="rect">
          <a:avLst/>
        </a:prstGeom>
      </xdr:spPr>
    </xdr:pic>
    <xdr:clientData/>
  </xdr:twoCellAnchor>
  <xdr:twoCellAnchor editAs="oneCell">
    <xdr:from>
      <xdr:col>5</xdr:col>
      <xdr:colOff>171450</xdr:colOff>
      <xdr:row>51</xdr:row>
      <xdr:rowOff>857250</xdr:rowOff>
    </xdr:from>
    <xdr:to>
      <xdr:col>5</xdr:col>
      <xdr:colOff>885460</xdr:colOff>
      <xdr:row>52</xdr:row>
      <xdr:rowOff>75091</xdr:rowOff>
    </xdr:to>
    <xdr:pic>
      <xdr:nvPicPr>
        <xdr:cNvPr id="355" name="Image 354">
          <a:extLst>
            <a:ext uri="{FF2B5EF4-FFF2-40B4-BE49-F238E27FC236}">
              <a16:creationId xmlns:a16="http://schemas.microsoft.com/office/drawing/2014/main" xmlns="" id="{0679F48F-8F1D-49CD-BE6D-D253AAF126F7}"/>
            </a:ext>
          </a:extLst>
        </xdr:cNvPr>
        <xdr:cNvPicPr>
          <a:picLocks noChangeAspect="1"/>
        </xdr:cNvPicPr>
      </xdr:nvPicPr>
      <xdr:blipFill>
        <a:blip xmlns:r="http://schemas.openxmlformats.org/officeDocument/2006/relationships" r:embed="rId25" cstate="print"/>
        <a:stretch>
          <a:fillRect/>
        </a:stretch>
      </xdr:blipFill>
      <xdr:spPr>
        <a:xfrm>
          <a:off x="8538210" y="33889950"/>
          <a:ext cx="714010" cy="482761"/>
        </a:xfrm>
        <a:prstGeom prst="rect">
          <a:avLst/>
        </a:prstGeom>
      </xdr:spPr>
    </xdr:pic>
    <xdr:clientData/>
  </xdr:twoCellAnchor>
  <xdr:oneCellAnchor>
    <xdr:from>
      <xdr:col>1</xdr:col>
      <xdr:colOff>0</xdr:colOff>
      <xdr:row>45</xdr:row>
      <xdr:rowOff>0</xdr:rowOff>
    </xdr:from>
    <xdr:ext cx="400050" cy="312539"/>
    <xdr:pic>
      <xdr:nvPicPr>
        <xdr:cNvPr id="356" name="BIOE" descr="Logo AB Européen">
          <a:extLst>
            <a:ext uri="{FF2B5EF4-FFF2-40B4-BE49-F238E27FC236}">
              <a16:creationId xmlns:a16="http://schemas.microsoft.com/office/drawing/2014/main" xmlns="" id="{53379B44-A31A-4D0D-A3A9-064203C794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292684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51</xdr:row>
      <xdr:rowOff>0</xdr:rowOff>
    </xdr:from>
    <xdr:ext cx="400050" cy="312539"/>
    <xdr:pic>
      <xdr:nvPicPr>
        <xdr:cNvPr id="357" name="BIOE" descr="Logo AB Européen">
          <a:extLst>
            <a:ext uri="{FF2B5EF4-FFF2-40B4-BE49-F238E27FC236}">
              <a16:creationId xmlns:a16="http://schemas.microsoft.com/office/drawing/2014/main" xmlns="" id="{E8173487-0BBC-4758-9467-9480E748110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30327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45</xdr:row>
      <xdr:rowOff>0</xdr:rowOff>
    </xdr:from>
    <xdr:to>
      <xdr:col>3</xdr:col>
      <xdr:colOff>714010</xdr:colOff>
      <xdr:row>45</xdr:row>
      <xdr:rowOff>475141</xdr:rowOff>
    </xdr:to>
    <xdr:pic>
      <xdr:nvPicPr>
        <xdr:cNvPr id="358" name="Image 357">
          <a:extLst>
            <a:ext uri="{FF2B5EF4-FFF2-40B4-BE49-F238E27FC236}">
              <a16:creationId xmlns:a16="http://schemas.microsoft.com/office/drawing/2014/main" xmlns="" id="{32B8437C-E34D-429F-B842-AD7568E97645}"/>
            </a:ext>
          </a:extLst>
        </xdr:cNvPr>
        <xdr:cNvPicPr>
          <a:picLocks noChangeAspect="1"/>
        </xdr:cNvPicPr>
      </xdr:nvPicPr>
      <xdr:blipFill>
        <a:blip xmlns:r="http://schemas.openxmlformats.org/officeDocument/2006/relationships" r:embed="rId18" cstate="print"/>
        <a:stretch>
          <a:fillRect/>
        </a:stretch>
      </xdr:blipFill>
      <xdr:spPr>
        <a:xfrm>
          <a:off x="4579620" y="29268420"/>
          <a:ext cx="714010" cy="475141"/>
        </a:xfrm>
        <a:prstGeom prst="rect">
          <a:avLst/>
        </a:prstGeom>
      </xdr:spPr>
    </xdr:pic>
    <xdr:clientData/>
  </xdr:twoCellAnchor>
  <xdr:twoCellAnchor editAs="oneCell">
    <xdr:from>
      <xdr:col>1</xdr:col>
      <xdr:colOff>361950</xdr:colOff>
      <xdr:row>48</xdr:row>
      <xdr:rowOff>762000</xdr:rowOff>
    </xdr:from>
    <xdr:to>
      <xdr:col>1</xdr:col>
      <xdr:colOff>883391</xdr:colOff>
      <xdr:row>48</xdr:row>
      <xdr:rowOff>1238250</xdr:rowOff>
    </xdr:to>
    <xdr:pic>
      <xdr:nvPicPr>
        <xdr:cNvPr id="359" name="Image 286">
          <a:extLst>
            <a:ext uri="{FF2B5EF4-FFF2-40B4-BE49-F238E27FC236}">
              <a16:creationId xmlns:a16="http://schemas.microsoft.com/office/drawing/2014/main" xmlns="" id="{C12D11BC-0706-46EB-814F-2F53E74254A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54430" y="31973520"/>
          <a:ext cx="521441" cy="476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3</xdr:col>
      <xdr:colOff>0</xdr:colOff>
      <xdr:row>56</xdr:row>
      <xdr:rowOff>0</xdr:rowOff>
    </xdr:from>
    <xdr:ext cx="400050" cy="312539"/>
    <xdr:pic>
      <xdr:nvPicPr>
        <xdr:cNvPr id="360" name="BIOE" descr="Logo AB Européen">
          <a:extLst>
            <a:ext uri="{FF2B5EF4-FFF2-40B4-BE49-F238E27FC236}">
              <a16:creationId xmlns:a16="http://schemas.microsoft.com/office/drawing/2014/main" xmlns="" id="{3361014E-E6E3-4348-ABAC-0A330A602D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36164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65</xdr:row>
      <xdr:rowOff>0</xdr:rowOff>
    </xdr:from>
    <xdr:ext cx="400050" cy="312539"/>
    <xdr:pic>
      <xdr:nvPicPr>
        <xdr:cNvPr id="361" name="BIOE" descr="Logo AB Européen">
          <a:extLst>
            <a:ext uri="{FF2B5EF4-FFF2-40B4-BE49-F238E27FC236}">
              <a16:creationId xmlns:a16="http://schemas.microsoft.com/office/drawing/2014/main" xmlns="" id="{E45D7F0A-D11F-4CE1-BBEB-B584822CED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65</xdr:row>
      <xdr:rowOff>0</xdr:rowOff>
    </xdr:from>
    <xdr:ext cx="400050" cy="312539"/>
    <xdr:pic>
      <xdr:nvPicPr>
        <xdr:cNvPr id="362" name="BIOE" descr="Logo AB Européen">
          <a:extLst>
            <a:ext uri="{FF2B5EF4-FFF2-40B4-BE49-F238E27FC236}">
              <a16:creationId xmlns:a16="http://schemas.microsoft.com/office/drawing/2014/main" xmlns="" id="{CE1CA095-844A-4537-B110-B18B407C0F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65</xdr:row>
      <xdr:rowOff>0</xdr:rowOff>
    </xdr:from>
    <xdr:ext cx="400050" cy="312539"/>
    <xdr:pic>
      <xdr:nvPicPr>
        <xdr:cNvPr id="363" name="BIOE" descr="Logo AB Européen">
          <a:extLst>
            <a:ext uri="{FF2B5EF4-FFF2-40B4-BE49-F238E27FC236}">
              <a16:creationId xmlns:a16="http://schemas.microsoft.com/office/drawing/2014/main" xmlns="" id="{78807C50-1660-46B5-8986-620C80614E5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426339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57150</xdr:colOff>
      <xdr:row>68</xdr:row>
      <xdr:rowOff>952500</xdr:rowOff>
    </xdr:from>
    <xdr:to>
      <xdr:col>5</xdr:col>
      <xdr:colOff>771160</xdr:colOff>
      <xdr:row>69</xdr:row>
      <xdr:rowOff>170341</xdr:rowOff>
    </xdr:to>
    <xdr:pic>
      <xdr:nvPicPr>
        <xdr:cNvPr id="364" name="Image 363">
          <a:extLst>
            <a:ext uri="{FF2B5EF4-FFF2-40B4-BE49-F238E27FC236}">
              <a16:creationId xmlns:a16="http://schemas.microsoft.com/office/drawing/2014/main" xmlns="" id="{83ABECE5-E39F-4E5F-991F-52D357496138}"/>
            </a:ext>
          </a:extLst>
        </xdr:cNvPr>
        <xdr:cNvPicPr>
          <a:picLocks noChangeAspect="1"/>
        </xdr:cNvPicPr>
      </xdr:nvPicPr>
      <xdr:blipFill>
        <a:blip xmlns:r="http://schemas.openxmlformats.org/officeDocument/2006/relationships" r:embed="rId25" cstate="print"/>
        <a:stretch>
          <a:fillRect/>
        </a:stretch>
      </xdr:blipFill>
      <xdr:spPr>
        <a:xfrm>
          <a:off x="8423910" y="45529500"/>
          <a:ext cx="714010" cy="482761"/>
        </a:xfrm>
        <a:prstGeom prst="rect">
          <a:avLst/>
        </a:prstGeom>
      </xdr:spPr>
    </xdr:pic>
    <xdr:clientData/>
  </xdr:twoCellAnchor>
  <xdr:twoCellAnchor editAs="oneCell">
    <xdr:from>
      <xdr:col>5</xdr:col>
      <xdr:colOff>0</xdr:colOff>
      <xdr:row>65</xdr:row>
      <xdr:rowOff>0</xdr:rowOff>
    </xdr:from>
    <xdr:to>
      <xdr:col>5</xdr:col>
      <xdr:colOff>714010</xdr:colOff>
      <xdr:row>65</xdr:row>
      <xdr:rowOff>475141</xdr:rowOff>
    </xdr:to>
    <xdr:pic>
      <xdr:nvPicPr>
        <xdr:cNvPr id="365" name="Image 364">
          <a:extLst>
            <a:ext uri="{FF2B5EF4-FFF2-40B4-BE49-F238E27FC236}">
              <a16:creationId xmlns:a16="http://schemas.microsoft.com/office/drawing/2014/main" xmlns="" id="{2E36F70C-317A-4D36-A120-B4F4ED13477D}"/>
            </a:ext>
          </a:extLst>
        </xdr:cNvPr>
        <xdr:cNvPicPr>
          <a:picLocks noChangeAspect="1"/>
        </xdr:cNvPicPr>
      </xdr:nvPicPr>
      <xdr:blipFill>
        <a:blip xmlns:r="http://schemas.openxmlformats.org/officeDocument/2006/relationships" r:embed="rId18" cstate="print"/>
        <a:stretch>
          <a:fillRect/>
        </a:stretch>
      </xdr:blipFill>
      <xdr:spPr>
        <a:xfrm>
          <a:off x="8366760" y="42633900"/>
          <a:ext cx="714010" cy="475141"/>
        </a:xfrm>
        <a:prstGeom prst="rect">
          <a:avLst/>
        </a:prstGeom>
      </xdr:spPr>
    </xdr:pic>
    <xdr:clientData/>
  </xdr:twoCellAnchor>
  <xdr:twoCellAnchor editAs="oneCell">
    <xdr:from>
      <xdr:col>9</xdr:col>
      <xdr:colOff>0</xdr:colOff>
      <xdr:row>71</xdr:row>
      <xdr:rowOff>0</xdr:rowOff>
    </xdr:from>
    <xdr:to>
      <xdr:col>9</xdr:col>
      <xdr:colOff>714010</xdr:colOff>
      <xdr:row>71</xdr:row>
      <xdr:rowOff>475141</xdr:rowOff>
    </xdr:to>
    <xdr:pic>
      <xdr:nvPicPr>
        <xdr:cNvPr id="366" name="Image 365">
          <a:extLst>
            <a:ext uri="{FF2B5EF4-FFF2-40B4-BE49-F238E27FC236}">
              <a16:creationId xmlns:a16="http://schemas.microsoft.com/office/drawing/2014/main" xmlns="" id="{441C2FD8-C61E-4CC6-88DB-C0763C4E9310}"/>
            </a:ext>
          </a:extLst>
        </xdr:cNvPr>
        <xdr:cNvPicPr>
          <a:picLocks noChangeAspect="1"/>
        </xdr:cNvPicPr>
      </xdr:nvPicPr>
      <xdr:blipFill>
        <a:blip xmlns:r="http://schemas.openxmlformats.org/officeDocument/2006/relationships" r:embed="rId18" cstate="print"/>
        <a:stretch>
          <a:fillRect/>
        </a:stretch>
      </xdr:blipFill>
      <xdr:spPr>
        <a:xfrm>
          <a:off x="15941040" y="46398180"/>
          <a:ext cx="714010" cy="475141"/>
        </a:xfrm>
        <a:prstGeom prst="rect">
          <a:avLst/>
        </a:prstGeom>
      </xdr:spPr>
    </xdr:pic>
    <xdr:clientData/>
  </xdr:twoCellAnchor>
  <xdr:oneCellAnchor>
    <xdr:from>
      <xdr:col>1</xdr:col>
      <xdr:colOff>0</xdr:colOff>
      <xdr:row>68</xdr:row>
      <xdr:rowOff>0</xdr:rowOff>
    </xdr:from>
    <xdr:ext cx="400050" cy="312539"/>
    <xdr:pic>
      <xdr:nvPicPr>
        <xdr:cNvPr id="367" name="BIOE" descr="Logo AB Européen">
          <a:extLst>
            <a:ext uri="{FF2B5EF4-FFF2-40B4-BE49-F238E27FC236}">
              <a16:creationId xmlns:a16="http://schemas.microsoft.com/office/drawing/2014/main" xmlns="" id="{30DDF9A5-322E-49BD-BCFD-B419CFF625A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76</xdr:row>
      <xdr:rowOff>0</xdr:rowOff>
    </xdr:from>
    <xdr:ext cx="400050" cy="312539"/>
    <xdr:pic>
      <xdr:nvPicPr>
        <xdr:cNvPr id="369" name="BIOE" descr="Logo AB Européen">
          <a:extLst>
            <a:ext uri="{FF2B5EF4-FFF2-40B4-BE49-F238E27FC236}">
              <a16:creationId xmlns:a16="http://schemas.microsoft.com/office/drawing/2014/main" xmlns="" id="{44199F9E-9FF5-4B2E-B42C-23C513FBB4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76</xdr:row>
      <xdr:rowOff>0</xdr:rowOff>
    </xdr:from>
    <xdr:ext cx="400050" cy="312539"/>
    <xdr:pic>
      <xdr:nvPicPr>
        <xdr:cNvPr id="370" name="BIOE" descr="Logo AB Européen">
          <a:extLst>
            <a:ext uri="{FF2B5EF4-FFF2-40B4-BE49-F238E27FC236}">
              <a16:creationId xmlns:a16="http://schemas.microsoft.com/office/drawing/2014/main" xmlns="" id="{8C671604-51CB-4068-817E-184E107EFB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0</xdr:colOff>
      <xdr:row>85</xdr:row>
      <xdr:rowOff>0</xdr:rowOff>
    </xdr:from>
    <xdr:to>
      <xdr:col>1</xdr:col>
      <xdr:colOff>714010</xdr:colOff>
      <xdr:row>85</xdr:row>
      <xdr:rowOff>475141</xdr:rowOff>
    </xdr:to>
    <xdr:pic>
      <xdr:nvPicPr>
        <xdr:cNvPr id="372" name="Image 371">
          <a:extLst>
            <a:ext uri="{FF2B5EF4-FFF2-40B4-BE49-F238E27FC236}">
              <a16:creationId xmlns:a16="http://schemas.microsoft.com/office/drawing/2014/main" xmlns="" id="{0B549BDB-CD22-4121-B2A1-A749B6490F8E}"/>
            </a:ext>
          </a:extLst>
        </xdr:cNvPr>
        <xdr:cNvPicPr>
          <a:picLocks noChangeAspect="1"/>
        </xdr:cNvPicPr>
      </xdr:nvPicPr>
      <xdr:blipFill>
        <a:blip xmlns:r="http://schemas.openxmlformats.org/officeDocument/2006/relationships" r:embed="rId18" cstate="print"/>
        <a:stretch>
          <a:fillRect/>
        </a:stretch>
      </xdr:blipFill>
      <xdr:spPr>
        <a:xfrm>
          <a:off x="792480" y="55923180"/>
          <a:ext cx="714010" cy="475141"/>
        </a:xfrm>
        <a:prstGeom prst="rect">
          <a:avLst/>
        </a:prstGeom>
      </xdr:spPr>
    </xdr:pic>
    <xdr:clientData/>
  </xdr:twoCellAnchor>
  <xdr:twoCellAnchor editAs="oneCell">
    <xdr:from>
      <xdr:col>3</xdr:col>
      <xdr:colOff>0</xdr:colOff>
      <xdr:row>85</xdr:row>
      <xdr:rowOff>0</xdr:rowOff>
    </xdr:from>
    <xdr:to>
      <xdr:col>3</xdr:col>
      <xdr:colOff>714010</xdr:colOff>
      <xdr:row>85</xdr:row>
      <xdr:rowOff>475141</xdr:rowOff>
    </xdr:to>
    <xdr:pic>
      <xdr:nvPicPr>
        <xdr:cNvPr id="373" name="Image 372">
          <a:extLst>
            <a:ext uri="{FF2B5EF4-FFF2-40B4-BE49-F238E27FC236}">
              <a16:creationId xmlns:a16="http://schemas.microsoft.com/office/drawing/2014/main" xmlns="" id="{A7EDF08E-F4C6-48E2-AC34-07C2A6141877}"/>
            </a:ext>
          </a:extLst>
        </xdr:cNvPr>
        <xdr:cNvPicPr>
          <a:picLocks noChangeAspect="1"/>
        </xdr:cNvPicPr>
      </xdr:nvPicPr>
      <xdr:blipFill>
        <a:blip xmlns:r="http://schemas.openxmlformats.org/officeDocument/2006/relationships" r:embed="rId18" cstate="print"/>
        <a:stretch>
          <a:fillRect/>
        </a:stretch>
      </xdr:blipFill>
      <xdr:spPr>
        <a:xfrm>
          <a:off x="4579620" y="55923180"/>
          <a:ext cx="714010" cy="475141"/>
        </a:xfrm>
        <a:prstGeom prst="rect">
          <a:avLst/>
        </a:prstGeom>
      </xdr:spPr>
    </xdr:pic>
    <xdr:clientData/>
  </xdr:twoCellAnchor>
  <xdr:twoCellAnchor editAs="oneCell">
    <xdr:from>
      <xdr:col>3</xdr:col>
      <xdr:colOff>76200</xdr:colOff>
      <xdr:row>88</xdr:row>
      <xdr:rowOff>914400</xdr:rowOff>
    </xdr:from>
    <xdr:to>
      <xdr:col>3</xdr:col>
      <xdr:colOff>790210</xdr:colOff>
      <xdr:row>89</xdr:row>
      <xdr:rowOff>132241</xdr:rowOff>
    </xdr:to>
    <xdr:pic>
      <xdr:nvPicPr>
        <xdr:cNvPr id="374" name="Image 373">
          <a:extLst>
            <a:ext uri="{FF2B5EF4-FFF2-40B4-BE49-F238E27FC236}">
              <a16:creationId xmlns:a16="http://schemas.microsoft.com/office/drawing/2014/main" xmlns="" id="{6186AB65-9A98-40C7-B16D-BC03A183390D}"/>
            </a:ext>
          </a:extLst>
        </xdr:cNvPr>
        <xdr:cNvPicPr>
          <a:picLocks noChangeAspect="1"/>
        </xdr:cNvPicPr>
      </xdr:nvPicPr>
      <xdr:blipFill>
        <a:blip xmlns:r="http://schemas.openxmlformats.org/officeDocument/2006/relationships" r:embed="rId25" cstate="print"/>
        <a:stretch>
          <a:fillRect/>
        </a:stretch>
      </xdr:blipFill>
      <xdr:spPr>
        <a:xfrm>
          <a:off x="4655820" y="58780680"/>
          <a:ext cx="714010" cy="482761"/>
        </a:xfrm>
        <a:prstGeom prst="rect">
          <a:avLst/>
        </a:prstGeom>
      </xdr:spPr>
    </xdr:pic>
    <xdr:clientData/>
  </xdr:twoCellAnchor>
  <xdr:oneCellAnchor>
    <xdr:from>
      <xdr:col>1</xdr:col>
      <xdr:colOff>0</xdr:colOff>
      <xdr:row>91</xdr:row>
      <xdr:rowOff>0</xdr:rowOff>
    </xdr:from>
    <xdr:ext cx="400050" cy="312539"/>
    <xdr:pic>
      <xdr:nvPicPr>
        <xdr:cNvPr id="375" name="BIOE" descr="Logo AB Européen">
          <a:extLst>
            <a:ext uri="{FF2B5EF4-FFF2-40B4-BE49-F238E27FC236}">
              <a16:creationId xmlns:a16="http://schemas.microsoft.com/office/drawing/2014/main" xmlns="" id="{829F5614-C593-43E3-858D-A202C587AF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96</xdr:row>
      <xdr:rowOff>0</xdr:rowOff>
    </xdr:from>
    <xdr:ext cx="400050" cy="312539"/>
    <xdr:pic>
      <xdr:nvPicPr>
        <xdr:cNvPr id="377" name="BIOE" descr="Logo AB Européen">
          <a:extLst>
            <a:ext uri="{FF2B5EF4-FFF2-40B4-BE49-F238E27FC236}">
              <a16:creationId xmlns:a16="http://schemas.microsoft.com/office/drawing/2014/main" xmlns="" id="{217C46E9-B274-401E-BEB4-3D682FC6F43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62819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88</xdr:row>
      <xdr:rowOff>0</xdr:rowOff>
    </xdr:from>
    <xdr:ext cx="400050" cy="312539"/>
    <xdr:pic>
      <xdr:nvPicPr>
        <xdr:cNvPr id="378" name="BIOE" descr="Logo AB Européen">
          <a:extLst>
            <a:ext uri="{FF2B5EF4-FFF2-40B4-BE49-F238E27FC236}">
              <a16:creationId xmlns:a16="http://schemas.microsoft.com/office/drawing/2014/main" xmlns="" id="{6B6496C3-CFBD-4B93-9612-EB93E696AAB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91</xdr:row>
      <xdr:rowOff>0</xdr:rowOff>
    </xdr:from>
    <xdr:ext cx="400050" cy="312539"/>
    <xdr:pic>
      <xdr:nvPicPr>
        <xdr:cNvPr id="379" name="BIOE" descr="Logo AB Européen">
          <a:extLst>
            <a:ext uri="{FF2B5EF4-FFF2-40B4-BE49-F238E27FC236}">
              <a16:creationId xmlns:a16="http://schemas.microsoft.com/office/drawing/2014/main" xmlns="" id="{164E602D-FF28-44D8-BE9D-F0ED0809D2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596874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714010</xdr:colOff>
      <xdr:row>91</xdr:row>
      <xdr:rowOff>475141</xdr:rowOff>
    </xdr:to>
    <xdr:pic>
      <xdr:nvPicPr>
        <xdr:cNvPr id="381" name="Image 380">
          <a:extLst>
            <a:ext uri="{FF2B5EF4-FFF2-40B4-BE49-F238E27FC236}">
              <a16:creationId xmlns:a16="http://schemas.microsoft.com/office/drawing/2014/main" xmlns="" id="{B5338F30-5378-4F8E-9C3B-1095E2E24E05}"/>
            </a:ext>
          </a:extLst>
        </xdr:cNvPr>
        <xdr:cNvPicPr>
          <a:picLocks noChangeAspect="1"/>
        </xdr:cNvPicPr>
      </xdr:nvPicPr>
      <xdr:blipFill>
        <a:blip xmlns:r="http://schemas.openxmlformats.org/officeDocument/2006/relationships" r:embed="rId18" cstate="print"/>
        <a:stretch>
          <a:fillRect/>
        </a:stretch>
      </xdr:blipFill>
      <xdr:spPr>
        <a:xfrm>
          <a:off x="8366760" y="59687460"/>
          <a:ext cx="714010" cy="475141"/>
        </a:xfrm>
        <a:prstGeom prst="rect">
          <a:avLst/>
        </a:prstGeom>
      </xdr:spPr>
    </xdr:pic>
    <xdr:clientData/>
  </xdr:twoCellAnchor>
  <xdr:twoCellAnchor editAs="oneCell">
    <xdr:from>
      <xdr:col>7</xdr:col>
      <xdr:colOff>0</xdr:colOff>
      <xdr:row>111</xdr:row>
      <xdr:rowOff>0</xdr:rowOff>
    </xdr:from>
    <xdr:to>
      <xdr:col>7</xdr:col>
      <xdr:colOff>714010</xdr:colOff>
      <xdr:row>111</xdr:row>
      <xdr:rowOff>475141</xdr:rowOff>
    </xdr:to>
    <xdr:pic>
      <xdr:nvPicPr>
        <xdr:cNvPr id="382" name="Image 381">
          <a:extLst>
            <a:ext uri="{FF2B5EF4-FFF2-40B4-BE49-F238E27FC236}">
              <a16:creationId xmlns:a16="http://schemas.microsoft.com/office/drawing/2014/main" xmlns="" id="{09C71201-E65C-4DDD-A979-544BA591618F}"/>
            </a:ext>
          </a:extLst>
        </xdr:cNvPr>
        <xdr:cNvPicPr>
          <a:picLocks noChangeAspect="1"/>
        </xdr:cNvPicPr>
      </xdr:nvPicPr>
      <xdr:blipFill>
        <a:blip xmlns:r="http://schemas.openxmlformats.org/officeDocument/2006/relationships" r:embed="rId18" cstate="print"/>
        <a:stretch>
          <a:fillRect/>
        </a:stretch>
      </xdr:blipFill>
      <xdr:spPr>
        <a:xfrm>
          <a:off x="12153900" y="73273920"/>
          <a:ext cx="714010" cy="475141"/>
        </a:xfrm>
        <a:prstGeom prst="rect">
          <a:avLst/>
        </a:prstGeom>
      </xdr:spPr>
    </xdr:pic>
    <xdr:clientData/>
  </xdr:twoCellAnchor>
  <xdr:twoCellAnchor editAs="oneCell">
    <xdr:from>
      <xdr:col>9</xdr:col>
      <xdr:colOff>0</xdr:colOff>
      <xdr:row>105</xdr:row>
      <xdr:rowOff>0</xdr:rowOff>
    </xdr:from>
    <xdr:to>
      <xdr:col>9</xdr:col>
      <xdr:colOff>714010</xdr:colOff>
      <xdr:row>105</xdr:row>
      <xdr:rowOff>475141</xdr:rowOff>
    </xdr:to>
    <xdr:pic>
      <xdr:nvPicPr>
        <xdr:cNvPr id="383" name="Image 382">
          <a:extLst>
            <a:ext uri="{FF2B5EF4-FFF2-40B4-BE49-F238E27FC236}">
              <a16:creationId xmlns:a16="http://schemas.microsoft.com/office/drawing/2014/main" xmlns="" id="{19E42882-F9BE-41CA-A8DB-71AEF02FB8EE}"/>
            </a:ext>
          </a:extLst>
        </xdr:cNvPr>
        <xdr:cNvPicPr>
          <a:picLocks noChangeAspect="1"/>
        </xdr:cNvPicPr>
      </xdr:nvPicPr>
      <xdr:blipFill>
        <a:blip xmlns:r="http://schemas.openxmlformats.org/officeDocument/2006/relationships" r:embed="rId18" cstate="print"/>
        <a:stretch>
          <a:fillRect/>
        </a:stretch>
      </xdr:blipFill>
      <xdr:spPr>
        <a:xfrm>
          <a:off x="15941040" y="69509640"/>
          <a:ext cx="714010" cy="475141"/>
        </a:xfrm>
        <a:prstGeom prst="rect">
          <a:avLst/>
        </a:prstGeom>
      </xdr:spPr>
    </xdr:pic>
    <xdr:clientData/>
  </xdr:twoCellAnchor>
  <xdr:oneCellAnchor>
    <xdr:from>
      <xdr:col>5</xdr:col>
      <xdr:colOff>0</xdr:colOff>
      <xdr:row>105</xdr:row>
      <xdr:rowOff>0</xdr:rowOff>
    </xdr:from>
    <xdr:ext cx="400050" cy="312539"/>
    <xdr:pic>
      <xdr:nvPicPr>
        <xdr:cNvPr id="384" name="BIOE" descr="Logo AB Européen">
          <a:extLst>
            <a:ext uri="{FF2B5EF4-FFF2-40B4-BE49-F238E27FC236}">
              <a16:creationId xmlns:a16="http://schemas.microsoft.com/office/drawing/2014/main" xmlns="" id="{657CCA2E-E740-49F4-8273-25DF1B8CDAC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116</xdr:row>
      <xdr:rowOff>0</xdr:rowOff>
    </xdr:from>
    <xdr:ext cx="400050" cy="312539"/>
    <xdr:pic>
      <xdr:nvPicPr>
        <xdr:cNvPr id="386" name="BIOE" descr="Logo AB Européen">
          <a:extLst>
            <a:ext uri="{FF2B5EF4-FFF2-40B4-BE49-F238E27FC236}">
              <a16:creationId xmlns:a16="http://schemas.microsoft.com/office/drawing/2014/main" xmlns="" id="{C4FF423E-2110-4471-A448-C4E4C9F52C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116</xdr:row>
      <xdr:rowOff>0</xdr:rowOff>
    </xdr:from>
    <xdr:ext cx="400050" cy="312539"/>
    <xdr:pic>
      <xdr:nvPicPr>
        <xdr:cNvPr id="387" name="BIOE" descr="Logo AB Européen">
          <a:extLst>
            <a:ext uri="{FF2B5EF4-FFF2-40B4-BE49-F238E27FC236}">
              <a16:creationId xmlns:a16="http://schemas.microsoft.com/office/drawing/2014/main" xmlns="" id="{EBF334FD-643D-4CC2-A9BF-36D00F4618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764057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3</xdr:col>
      <xdr:colOff>0</xdr:colOff>
      <xdr:row>96</xdr:row>
      <xdr:rowOff>19050</xdr:rowOff>
    </xdr:from>
    <xdr:ext cx="400050" cy="312539"/>
    <xdr:pic>
      <xdr:nvPicPr>
        <xdr:cNvPr id="390" name="BIOE" descr="Logo AB Européen">
          <a:extLst>
            <a:ext uri="{FF2B5EF4-FFF2-40B4-BE49-F238E27FC236}">
              <a16:creationId xmlns:a16="http://schemas.microsoft.com/office/drawing/2014/main" xmlns="" id="{893411CE-A5EF-4BBD-BC6E-0BD82923B0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4579620" y="6283833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71</xdr:row>
      <xdr:rowOff>0</xdr:rowOff>
    </xdr:from>
    <xdr:to>
      <xdr:col>3</xdr:col>
      <xdr:colOff>714010</xdr:colOff>
      <xdr:row>71</xdr:row>
      <xdr:rowOff>475141</xdr:rowOff>
    </xdr:to>
    <xdr:pic>
      <xdr:nvPicPr>
        <xdr:cNvPr id="391" name="Image 390">
          <a:extLst>
            <a:ext uri="{FF2B5EF4-FFF2-40B4-BE49-F238E27FC236}">
              <a16:creationId xmlns:a16="http://schemas.microsoft.com/office/drawing/2014/main" xmlns="" id="{2CB63FB6-B3AE-4190-B415-375A9F610CBA}"/>
            </a:ext>
          </a:extLst>
        </xdr:cNvPr>
        <xdr:cNvPicPr>
          <a:picLocks noChangeAspect="1"/>
        </xdr:cNvPicPr>
      </xdr:nvPicPr>
      <xdr:blipFill>
        <a:blip xmlns:r="http://schemas.openxmlformats.org/officeDocument/2006/relationships" r:embed="rId18" cstate="print"/>
        <a:stretch>
          <a:fillRect/>
        </a:stretch>
      </xdr:blipFill>
      <xdr:spPr>
        <a:xfrm>
          <a:off x="4579620" y="46398180"/>
          <a:ext cx="714010" cy="475141"/>
        </a:xfrm>
        <a:prstGeom prst="rect">
          <a:avLst/>
        </a:prstGeom>
      </xdr:spPr>
    </xdr:pic>
    <xdr:clientData/>
  </xdr:twoCellAnchor>
  <xdr:oneCellAnchor>
    <xdr:from>
      <xdr:col>7</xdr:col>
      <xdr:colOff>0</xdr:colOff>
      <xdr:row>68</xdr:row>
      <xdr:rowOff>0</xdr:rowOff>
    </xdr:from>
    <xdr:ext cx="400050" cy="312539"/>
    <xdr:pic>
      <xdr:nvPicPr>
        <xdr:cNvPr id="392" name="BIOE" descr="Logo AB Européen">
          <a:extLst>
            <a:ext uri="{FF2B5EF4-FFF2-40B4-BE49-F238E27FC236}">
              <a16:creationId xmlns:a16="http://schemas.microsoft.com/office/drawing/2014/main" xmlns="" id="{3E18F6FB-0962-47DC-A119-D016DE2275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44577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76</xdr:row>
      <xdr:rowOff>0</xdr:rowOff>
    </xdr:from>
    <xdr:ext cx="400050" cy="312539"/>
    <xdr:pic>
      <xdr:nvPicPr>
        <xdr:cNvPr id="393" name="BIOE" descr="Logo AB Européen">
          <a:extLst>
            <a:ext uri="{FF2B5EF4-FFF2-40B4-BE49-F238E27FC236}">
              <a16:creationId xmlns:a16="http://schemas.microsoft.com/office/drawing/2014/main" xmlns="" id="{E8722B2E-B834-48BB-B171-AE15CD7208E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495300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36</xdr:row>
      <xdr:rowOff>0</xdr:rowOff>
    </xdr:from>
    <xdr:ext cx="400050" cy="312539"/>
    <xdr:pic>
      <xdr:nvPicPr>
        <xdr:cNvPr id="394" name="BIOE" descr="Logo AB Européen">
          <a:extLst>
            <a:ext uri="{FF2B5EF4-FFF2-40B4-BE49-F238E27FC236}">
              <a16:creationId xmlns:a16="http://schemas.microsoft.com/office/drawing/2014/main" xmlns="" id="{F92D2B3F-A562-41AE-81F4-9E69676E989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2292096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7</xdr:col>
      <xdr:colOff>0</xdr:colOff>
      <xdr:row>56</xdr:row>
      <xdr:rowOff>19050</xdr:rowOff>
    </xdr:from>
    <xdr:ext cx="400050" cy="312539"/>
    <xdr:pic>
      <xdr:nvPicPr>
        <xdr:cNvPr id="395" name="BIOE" descr="Logo AB Européen">
          <a:extLst>
            <a:ext uri="{FF2B5EF4-FFF2-40B4-BE49-F238E27FC236}">
              <a16:creationId xmlns:a16="http://schemas.microsoft.com/office/drawing/2014/main" xmlns="" id="{450F29E5-CB95-4BC4-B0D9-D1BE3428C92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2153900" y="3618357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0</xdr:colOff>
      <xdr:row>105</xdr:row>
      <xdr:rowOff>0</xdr:rowOff>
    </xdr:from>
    <xdr:ext cx="400050" cy="312539"/>
    <xdr:pic>
      <xdr:nvPicPr>
        <xdr:cNvPr id="396" name="BIOE" descr="Logo AB Européen">
          <a:extLst>
            <a:ext uri="{FF2B5EF4-FFF2-40B4-BE49-F238E27FC236}">
              <a16:creationId xmlns:a16="http://schemas.microsoft.com/office/drawing/2014/main" xmlns="" id="{6BB86F7D-93C0-4D5C-91BC-191718493B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792480" y="6950964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0</xdr:colOff>
      <xdr:row>48</xdr:row>
      <xdr:rowOff>0</xdr:rowOff>
    </xdr:from>
    <xdr:ext cx="400050" cy="312539"/>
    <xdr:pic>
      <xdr:nvPicPr>
        <xdr:cNvPr id="397" name="BIOE" descr="Logo AB Européen">
          <a:extLst>
            <a:ext uri="{FF2B5EF4-FFF2-40B4-BE49-F238E27FC236}">
              <a16:creationId xmlns:a16="http://schemas.microsoft.com/office/drawing/2014/main" xmlns="" id="{48ECB476-5B9E-45B9-B7A0-941F266300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941040" y="3121152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5</xdr:col>
      <xdr:colOff>0</xdr:colOff>
      <xdr:row>88</xdr:row>
      <xdr:rowOff>0</xdr:rowOff>
    </xdr:from>
    <xdr:ext cx="400050" cy="312539"/>
    <xdr:pic>
      <xdr:nvPicPr>
        <xdr:cNvPr id="398" name="BIOE" descr="Logo AB Européen">
          <a:extLst>
            <a:ext uri="{FF2B5EF4-FFF2-40B4-BE49-F238E27FC236}">
              <a16:creationId xmlns:a16="http://schemas.microsoft.com/office/drawing/2014/main" xmlns="" id="{526C5D1F-E621-43BF-B7CD-DCE06665B8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8366760" y="5786628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3</xdr:col>
      <xdr:colOff>0</xdr:colOff>
      <xdr:row>5</xdr:row>
      <xdr:rowOff>0</xdr:rowOff>
    </xdr:from>
    <xdr:to>
      <xdr:col>3</xdr:col>
      <xdr:colOff>646824</xdr:colOff>
      <xdr:row>5</xdr:row>
      <xdr:rowOff>694450</xdr:rowOff>
    </xdr:to>
    <xdr:pic>
      <xdr:nvPicPr>
        <xdr:cNvPr id="348" name="Image 347">
          <a:extLst>
            <a:ext uri="{FF2B5EF4-FFF2-40B4-BE49-F238E27FC236}">
              <a16:creationId xmlns:a16="http://schemas.microsoft.com/office/drawing/2014/main" xmlns="" id="{7F986C66-8AF6-4A84-B74B-69C0AC3276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2362200"/>
          <a:ext cx="646824" cy="694450"/>
        </a:xfrm>
        <a:prstGeom prst="rect">
          <a:avLst/>
        </a:prstGeom>
      </xdr:spPr>
    </xdr:pic>
    <xdr:clientData/>
  </xdr:twoCellAnchor>
  <xdr:twoCellAnchor editAs="oneCell">
    <xdr:from>
      <xdr:col>9</xdr:col>
      <xdr:colOff>0</xdr:colOff>
      <xdr:row>5</xdr:row>
      <xdr:rowOff>0</xdr:rowOff>
    </xdr:from>
    <xdr:to>
      <xdr:col>9</xdr:col>
      <xdr:colOff>646824</xdr:colOff>
      <xdr:row>5</xdr:row>
      <xdr:rowOff>694450</xdr:rowOff>
    </xdr:to>
    <xdr:pic>
      <xdr:nvPicPr>
        <xdr:cNvPr id="368" name="Image 367">
          <a:extLst>
            <a:ext uri="{FF2B5EF4-FFF2-40B4-BE49-F238E27FC236}">
              <a16:creationId xmlns:a16="http://schemas.microsoft.com/office/drawing/2014/main" xmlns="" id="{9045B74B-13F4-4200-8044-29D3F4534F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362200"/>
          <a:ext cx="646824" cy="694450"/>
        </a:xfrm>
        <a:prstGeom prst="rect">
          <a:avLst/>
        </a:prstGeom>
      </xdr:spPr>
    </xdr:pic>
    <xdr:clientData/>
  </xdr:twoCellAnchor>
  <xdr:twoCellAnchor editAs="oneCell">
    <xdr:from>
      <xdr:col>9</xdr:col>
      <xdr:colOff>152400</xdr:colOff>
      <xdr:row>8</xdr:row>
      <xdr:rowOff>666750</xdr:rowOff>
    </xdr:from>
    <xdr:to>
      <xdr:col>9</xdr:col>
      <xdr:colOff>799224</xdr:colOff>
      <xdr:row>9</xdr:row>
      <xdr:rowOff>103900</xdr:rowOff>
    </xdr:to>
    <xdr:pic>
      <xdr:nvPicPr>
        <xdr:cNvPr id="371" name="Image 370">
          <a:extLst>
            <a:ext uri="{FF2B5EF4-FFF2-40B4-BE49-F238E27FC236}">
              <a16:creationId xmlns:a16="http://schemas.microsoft.com/office/drawing/2014/main" xmlns="" id="{0E767A4B-EF5A-42A0-88DC-2C0291D7D2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040100" y="4953000"/>
          <a:ext cx="646824" cy="694450"/>
        </a:xfrm>
        <a:prstGeom prst="rect">
          <a:avLst/>
        </a:prstGeom>
      </xdr:spPr>
    </xdr:pic>
    <xdr:clientData/>
  </xdr:twoCellAnchor>
  <xdr:twoCellAnchor editAs="oneCell">
    <xdr:from>
      <xdr:col>7</xdr:col>
      <xdr:colOff>19050</xdr:colOff>
      <xdr:row>6</xdr:row>
      <xdr:rowOff>476250</xdr:rowOff>
    </xdr:from>
    <xdr:to>
      <xdr:col>7</xdr:col>
      <xdr:colOff>665874</xdr:colOff>
      <xdr:row>8</xdr:row>
      <xdr:rowOff>503950</xdr:rowOff>
    </xdr:to>
    <xdr:pic>
      <xdr:nvPicPr>
        <xdr:cNvPr id="376" name="Image 375">
          <a:extLst>
            <a:ext uri="{FF2B5EF4-FFF2-40B4-BE49-F238E27FC236}">
              <a16:creationId xmlns:a16="http://schemas.microsoft.com/office/drawing/2014/main" xmlns="" id="{48834613-D078-44F1-B604-094C9A4C07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34850" y="4095750"/>
          <a:ext cx="646824" cy="694450"/>
        </a:xfrm>
        <a:prstGeom prst="rect">
          <a:avLst/>
        </a:prstGeom>
      </xdr:spPr>
    </xdr:pic>
    <xdr:clientData/>
  </xdr:twoCellAnchor>
  <xdr:twoCellAnchor editAs="oneCell">
    <xdr:from>
      <xdr:col>5</xdr:col>
      <xdr:colOff>0</xdr:colOff>
      <xdr:row>7</xdr:row>
      <xdr:rowOff>38100</xdr:rowOff>
    </xdr:from>
    <xdr:to>
      <xdr:col>5</xdr:col>
      <xdr:colOff>646824</xdr:colOff>
      <xdr:row>8</xdr:row>
      <xdr:rowOff>561100</xdr:rowOff>
    </xdr:to>
    <xdr:pic>
      <xdr:nvPicPr>
        <xdr:cNvPr id="385" name="Image 384">
          <a:extLst>
            <a:ext uri="{FF2B5EF4-FFF2-40B4-BE49-F238E27FC236}">
              <a16:creationId xmlns:a16="http://schemas.microsoft.com/office/drawing/2014/main" xmlns="" id="{6326232E-B35D-4FA1-8F67-6722E55BDC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152900"/>
          <a:ext cx="646824" cy="694450"/>
        </a:xfrm>
        <a:prstGeom prst="rect">
          <a:avLst/>
        </a:prstGeom>
      </xdr:spPr>
    </xdr:pic>
    <xdr:clientData/>
  </xdr:twoCellAnchor>
  <xdr:twoCellAnchor editAs="oneCell">
    <xdr:from>
      <xdr:col>5</xdr:col>
      <xdr:colOff>0</xdr:colOff>
      <xdr:row>11</xdr:row>
      <xdr:rowOff>0</xdr:rowOff>
    </xdr:from>
    <xdr:to>
      <xdr:col>5</xdr:col>
      <xdr:colOff>646824</xdr:colOff>
      <xdr:row>11</xdr:row>
      <xdr:rowOff>694450</xdr:rowOff>
    </xdr:to>
    <xdr:pic>
      <xdr:nvPicPr>
        <xdr:cNvPr id="388" name="Image 387">
          <a:extLst>
            <a:ext uri="{FF2B5EF4-FFF2-40B4-BE49-F238E27FC236}">
              <a16:creationId xmlns:a16="http://schemas.microsoft.com/office/drawing/2014/main" xmlns="" id="{18EEE14C-407C-4998-98D9-591F0A2A25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096000"/>
          <a:ext cx="646824" cy="694450"/>
        </a:xfrm>
        <a:prstGeom prst="rect">
          <a:avLst/>
        </a:prstGeom>
      </xdr:spPr>
    </xdr:pic>
    <xdr:clientData/>
  </xdr:twoCellAnchor>
  <xdr:twoCellAnchor editAs="oneCell">
    <xdr:from>
      <xdr:col>3</xdr:col>
      <xdr:colOff>1123950</xdr:colOff>
      <xdr:row>10</xdr:row>
      <xdr:rowOff>76200</xdr:rowOff>
    </xdr:from>
    <xdr:to>
      <xdr:col>3</xdr:col>
      <xdr:colOff>1770774</xdr:colOff>
      <xdr:row>11</xdr:row>
      <xdr:rowOff>599200</xdr:rowOff>
    </xdr:to>
    <xdr:pic>
      <xdr:nvPicPr>
        <xdr:cNvPr id="389" name="Image 388">
          <a:extLst>
            <a:ext uri="{FF2B5EF4-FFF2-40B4-BE49-F238E27FC236}">
              <a16:creationId xmlns:a16="http://schemas.microsoft.com/office/drawing/2014/main" xmlns="" id="{B6678AFB-EE57-46EC-9B16-C0BD7AF00A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695950" y="6000750"/>
          <a:ext cx="646824" cy="694450"/>
        </a:xfrm>
        <a:prstGeom prst="rect">
          <a:avLst/>
        </a:prstGeom>
      </xdr:spPr>
    </xdr:pic>
    <xdr:clientData/>
  </xdr:twoCellAnchor>
  <xdr:twoCellAnchor editAs="oneCell">
    <xdr:from>
      <xdr:col>1</xdr:col>
      <xdr:colOff>0</xdr:colOff>
      <xdr:row>11</xdr:row>
      <xdr:rowOff>0</xdr:rowOff>
    </xdr:from>
    <xdr:to>
      <xdr:col>1</xdr:col>
      <xdr:colOff>646824</xdr:colOff>
      <xdr:row>11</xdr:row>
      <xdr:rowOff>694450</xdr:rowOff>
    </xdr:to>
    <xdr:pic>
      <xdr:nvPicPr>
        <xdr:cNvPr id="399" name="Image 398">
          <a:extLst>
            <a:ext uri="{FF2B5EF4-FFF2-40B4-BE49-F238E27FC236}">
              <a16:creationId xmlns:a16="http://schemas.microsoft.com/office/drawing/2014/main" xmlns="" id="{F50DB1E5-1484-4DE7-BD17-66E2298870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096000"/>
          <a:ext cx="646824" cy="694450"/>
        </a:xfrm>
        <a:prstGeom prst="rect">
          <a:avLst/>
        </a:prstGeom>
      </xdr:spPr>
    </xdr:pic>
    <xdr:clientData/>
  </xdr:twoCellAnchor>
  <xdr:twoCellAnchor editAs="oneCell">
    <xdr:from>
      <xdr:col>1</xdr:col>
      <xdr:colOff>0</xdr:colOff>
      <xdr:row>8</xdr:row>
      <xdr:rowOff>0</xdr:rowOff>
    </xdr:from>
    <xdr:to>
      <xdr:col>1</xdr:col>
      <xdr:colOff>646824</xdr:colOff>
      <xdr:row>8</xdr:row>
      <xdr:rowOff>694450</xdr:rowOff>
    </xdr:to>
    <xdr:pic>
      <xdr:nvPicPr>
        <xdr:cNvPr id="400" name="Image 399">
          <a:extLst>
            <a:ext uri="{FF2B5EF4-FFF2-40B4-BE49-F238E27FC236}">
              <a16:creationId xmlns:a16="http://schemas.microsoft.com/office/drawing/2014/main" xmlns="" id="{B4A339AF-72A0-454D-859E-4F6148D81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286250"/>
          <a:ext cx="646824" cy="694450"/>
        </a:xfrm>
        <a:prstGeom prst="rect">
          <a:avLst/>
        </a:prstGeom>
      </xdr:spPr>
    </xdr:pic>
    <xdr:clientData/>
  </xdr:twoCellAnchor>
  <xdr:twoCellAnchor editAs="oneCell">
    <xdr:from>
      <xdr:col>1</xdr:col>
      <xdr:colOff>0</xdr:colOff>
      <xdr:row>25</xdr:row>
      <xdr:rowOff>0</xdr:rowOff>
    </xdr:from>
    <xdr:to>
      <xdr:col>1</xdr:col>
      <xdr:colOff>646824</xdr:colOff>
      <xdr:row>25</xdr:row>
      <xdr:rowOff>694450</xdr:rowOff>
    </xdr:to>
    <xdr:pic>
      <xdr:nvPicPr>
        <xdr:cNvPr id="401" name="Image 400">
          <a:extLst>
            <a:ext uri="{FF2B5EF4-FFF2-40B4-BE49-F238E27FC236}">
              <a16:creationId xmlns:a16="http://schemas.microsoft.com/office/drawing/2014/main" xmlns="" id="{6D6A3411-8186-4758-9268-6F4F0E76AE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15982950"/>
          <a:ext cx="646824" cy="694450"/>
        </a:xfrm>
        <a:prstGeom prst="rect">
          <a:avLst/>
        </a:prstGeom>
      </xdr:spPr>
    </xdr:pic>
    <xdr:clientData/>
  </xdr:twoCellAnchor>
  <xdr:twoCellAnchor editAs="oneCell">
    <xdr:from>
      <xdr:col>5</xdr:col>
      <xdr:colOff>0</xdr:colOff>
      <xdr:row>25</xdr:row>
      <xdr:rowOff>0</xdr:rowOff>
    </xdr:from>
    <xdr:to>
      <xdr:col>5</xdr:col>
      <xdr:colOff>646824</xdr:colOff>
      <xdr:row>25</xdr:row>
      <xdr:rowOff>694450</xdr:rowOff>
    </xdr:to>
    <xdr:pic>
      <xdr:nvPicPr>
        <xdr:cNvPr id="402" name="Image 401">
          <a:extLst>
            <a:ext uri="{FF2B5EF4-FFF2-40B4-BE49-F238E27FC236}">
              <a16:creationId xmlns:a16="http://schemas.microsoft.com/office/drawing/2014/main" xmlns="" id="{B99BAAA0-3689-49E7-B385-E2975A3FB2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15982950"/>
          <a:ext cx="646824" cy="694450"/>
        </a:xfrm>
        <a:prstGeom prst="rect">
          <a:avLst/>
        </a:prstGeom>
      </xdr:spPr>
    </xdr:pic>
    <xdr:clientData/>
  </xdr:twoCellAnchor>
  <xdr:twoCellAnchor editAs="oneCell">
    <xdr:from>
      <xdr:col>7</xdr:col>
      <xdr:colOff>0</xdr:colOff>
      <xdr:row>25</xdr:row>
      <xdr:rowOff>0</xdr:rowOff>
    </xdr:from>
    <xdr:to>
      <xdr:col>7</xdr:col>
      <xdr:colOff>646824</xdr:colOff>
      <xdr:row>25</xdr:row>
      <xdr:rowOff>694450</xdr:rowOff>
    </xdr:to>
    <xdr:pic>
      <xdr:nvPicPr>
        <xdr:cNvPr id="403" name="Image 402">
          <a:extLst>
            <a:ext uri="{FF2B5EF4-FFF2-40B4-BE49-F238E27FC236}">
              <a16:creationId xmlns:a16="http://schemas.microsoft.com/office/drawing/2014/main" xmlns="" id="{CE91B5FA-FEAB-471D-B42E-C68A829CEB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5982950"/>
          <a:ext cx="646824" cy="694450"/>
        </a:xfrm>
        <a:prstGeom prst="rect">
          <a:avLst/>
        </a:prstGeom>
      </xdr:spPr>
    </xdr:pic>
    <xdr:clientData/>
  </xdr:twoCellAnchor>
  <xdr:twoCellAnchor editAs="oneCell">
    <xdr:from>
      <xdr:col>9</xdr:col>
      <xdr:colOff>0</xdr:colOff>
      <xdr:row>28</xdr:row>
      <xdr:rowOff>0</xdr:rowOff>
    </xdr:from>
    <xdr:to>
      <xdr:col>9</xdr:col>
      <xdr:colOff>646824</xdr:colOff>
      <xdr:row>28</xdr:row>
      <xdr:rowOff>694450</xdr:rowOff>
    </xdr:to>
    <xdr:pic>
      <xdr:nvPicPr>
        <xdr:cNvPr id="404" name="Image 403">
          <a:extLst>
            <a:ext uri="{FF2B5EF4-FFF2-40B4-BE49-F238E27FC236}">
              <a16:creationId xmlns:a16="http://schemas.microsoft.com/office/drawing/2014/main" xmlns="" id="{FDAADE9A-A3E9-417F-B161-14AAD02C15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17907000"/>
          <a:ext cx="646824" cy="694450"/>
        </a:xfrm>
        <a:prstGeom prst="rect">
          <a:avLst/>
        </a:prstGeom>
      </xdr:spPr>
    </xdr:pic>
    <xdr:clientData/>
  </xdr:twoCellAnchor>
  <xdr:twoCellAnchor editAs="oneCell">
    <xdr:from>
      <xdr:col>5</xdr:col>
      <xdr:colOff>95250</xdr:colOff>
      <xdr:row>28</xdr:row>
      <xdr:rowOff>400050</xdr:rowOff>
    </xdr:from>
    <xdr:to>
      <xdr:col>5</xdr:col>
      <xdr:colOff>742074</xdr:colOff>
      <xdr:row>28</xdr:row>
      <xdr:rowOff>1094500</xdr:rowOff>
    </xdr:to>
    <xdr:pic>
      <xdr:nvPicPr>
        <xdr:cNvPr id="405" name="Image 404">
          <a:extLst>
            <a:ext uri="{FF2B5EF4-FFF2-40B4-BE49-F238E27FC236}">
              <a16:creationId xmlns:a16="http://schemas.microsoft.com/office/drawing/2014/main" xmlns="" id="{40442E42-9018-42F1-B490-128D69DE09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439150" y="18307050"/>
          <a:ext cx="646824" cy="694450"/>
        </a:xfrm>
        <a:prstGeom prst="rect">
          <a:avLst/>
        </a:prstGeom>
      </xdr:spPr>
    </xdr:pic>
    <xdr:clientData/>
  </xdr:twoCellAnchor>
  <xdr:twoCellAnchor editAs="oneCell">
    <xdr:from>
      <xdr:col>1</xdr:col>
      <xdr:colOff>76200</xdr:colOff>
      <xdr:row>26</xdr:row>
      <xdr:rowOff>476250</xdr:rowOff>
    </xdr:from>
    <xdr:to>
      <xdr:col>1</xdr:col>
      <xdr:colOff>723024</xdr:colOff>
      <xdr:row>28</xdr:row>
      <xdr:rowOff>503950</xdr:rowOff>
    </xdr:to>
    <xdr:pic>
      <xdr:nvPicPr>
        <xdr:cNvPr id="406" name="Image 405">
          <a:extLst>
            <a:ext uri="{FF2B5EF4-FFF2-40B4-BE49-F238E27FC236}">
              <a16:creationId xmlns:a16="http://schemas.microsoft.com/office/drawing/2014/main" xmlns="" id="{AD8D937D-6F81-4DA0-BC34-006BDF1BD7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76300" y="17716500"/>
          <a:ext cx="646824" cy="694450"/>
        </a:xfrm>
        <a:prstGeom prst="rect">
          <a:avLst/>
        </a:prstGeom>
      </xdr:spPr>
    </xdr:pic>
    <xdr:clientData/>
  </xdr:twoCellAnchor>
  <xdr:twoCellAnchor editAs="oneCell">
    <xdr:from>
      <xdr:col>1</xdr:col>
      <xdr:colOff>800100</xdr:colOff>
      <xdr:row>30</xdr:row>
      <xdr:rowOff>95250</xdr:rowOff>
    </xdr:from>
    <xdr:to>
      <xdr:col>1</xdr:col>
      <xdr:colOff>1446924</xdr:colOff>
      <xdr:row>31</xdr:row>
      <xdr:rowOff>618250</xdr:rowOff>
    </xdr:to>
    <xdr:pic>
      <xdr:nvPicPr>
        <xdr:cNvPr id="407" name="Image 406">
          <a:extLst>
            <a:ext uri="{FF2B5EF4-FFF2-40B4-BE49-F238E27FC236}">
              <a16:creationId xmlns:a16="http://schemas.microsoft.com/office/drawing/2014/main" xmlns="" id="{CE13747B-1AE7-4101-84AE-697C18652D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00200" y="19640550"/>
          <a:ext cx="646824" cy="694450"/>
        </a:xfrm>
        <a:prstGeom prst="rect">
          <a:avLst/>
        </a:prstGeom>
      </xdr:spPr>
    </xdr:pic>
    <xdr:clientData/>
  </xdr:twoCellAnchor>
  <xdr:twoCellAnchor editAs="oneCell">
    <xdr:from>
      <xdr:col>5</xdr:col>
      <xdr:colOff>800100</xdr:colOff>
      <xdr:row>31</xdr:row>
      <xdr:rowOff>0</xdr:rowOff>
    </xdr:from>
    <xdr:to>
      <xdr:col>5</xdr:col>
      <xdr:colOff>1446924</xdr:colOff>
      <xdr:row>31</xdr:row>
      <xdr:rowOff>694450</xdr:rowOff>
    </xdr:to>
    <xdr:pic>
      <xdr:nvPicPr>
        <xdr:cNvPr id="408" name="Image 407">
          <a:extLst>
            <a:ext uri="{FF2B5EF4-FFF2-40B4-BE49-F238E27FC236}">
              <a16:creationId xmlns:a16="http://schemas.microsoft.com/office/drawing/2014/main" xmlns="" id="{53E540AB-A14B-43AD-8E72-5125EA1353B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144000" y="19716750"/>
          <a:ext cx="646824" cy="694450"/>
        </a:xfrm>
        <a:prstGeom prst="rect">
          <a:avLst/>
        </a:prstGeom>
      </xdr:spPr>
    </xdr:pic>
    <xdr:clientData/>
  </xdr:twoCellAnchor>
  <xdr:twoCellAnchor editAs="oneCell">
    <xdr:from>
      <xdr:col>7</xdr:col>
      <xdr:colOff>0</xdr:colOff>
      <xdr:row>31</xdr:row>
      <xdr:rowOff>0</xdr:rowOff>
    </xdr:from>
    <xdr:to>
      <xdr:col>7</xdr:col>
      <xdr:colOff>646824</xdr:colOff>
      <xdr:row>31</xdr:row>
      <xdr:rowOff>694450</xdr:rowOff>
    </xdr:to>
    <xdr:pic>
      <xdr:nvPicPr>
        <xdr:cNvPr id="409" name="Image 408">
          <a:extLst>
            <a:ext uri="{FF2B5EF4-FFF2-40B4-BE49-F238E27FC236}">
              <a16:creationId xmlns:a16="http://schemas.microsoft.com/office/drawing/2014/main" xmlns="" id="{2F75D13F-45DB-4A9E-9F1F-C6557816FC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19716750"/>
          <a:ext cx="646824" cy="694450"/>
        </a:xfrm>
        <a:prstGeom prst="rect">
          <a:avLst/>
        </a:prstGeom>
      </xdr:spPr>
    </xdr:pic>
    <xdr:clientData/>
  </xdr:twoCellAnchor>
  <xdr:twoCellAnchor editAs="oneCell">
    <xdr:from>
      <xdr:col>1</xdr:col>
      <xdr:colOff>0</xdr:colOff>
      <xdr:row>45</xdr:row>
      <xdr:rowOff>0</xdr:rowOff>
    </xdr:from>
    <xdr:to>
      <xdr:col>1</xdr:col>
      <xdr:colOff>646824</xdr:colOff>
      <xdr:row>45</xdr:row>
      <xdr:rowOff>694450</xdr:rowOff>
    </xdr:to>
    <xdr:pic>
      <xdr:nvPicPr>
        <xdr:cNvPr id="411" name="Image 410">
          <a:extLst>
            <a:ext uri="{FF2B5EF4-FFF2-40B4-BE49-F238E27FC236}">
              <a16:creationId xmlns:a16="http://schemas.microsoft.com/office/drawing/2014/main" xmlns="" id="{F225ABB1-853C-4874-B677-2DA2B31783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29184600"/>
          <a:ext cx="646824" cy="694450"/>
        </a:xfrm>
        <a:prstGeom prst="rect">
          <a:avLst/>
        </a:prstGeom>
      </xdr:spPr>
    </xdr:pic>
    <xdr:clientData/>
  </xdr:twoCellAnchor>
  <xdr:twoCellAnchor editAs="oneCell">
    <xdr:from>
      <xdr:col>7</xdr:col>
      <xdr:colOff>0</xdr:colOff>
      <xdr:row>45</xdr:row>
      <xdr:rowOff>0</xdr:rowOff>
    </xdr:from>
    <xdr:to>
      <xdr:col>7</xdr:col>
      <xdr:colOff>646824</xdr:colOff>
      <xdr:row>45</xdr:row>
      <xdr:rowOff>694450</xdr:rowOff>
    </xdr:to>
    <xdr:pic>
      <xdr:nvPicPr>
        <xdr:cNvPr id="412" name="Image 411">
          <a:extLst>
            <a:ext uri="{FF2B5EF4-FFF2-40B4-BE49-F238E27FC236}">
              <a16:creationId xmlns:a16="http://schemas.microsoft.com/office/drawing/2014/main" xmlns="" id="{04086180-74AA-4B0C-B7C5-BF20C97458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29184600"/>
          <a:ext cx="646824" cy="694450"/>
        </a:xfrm>
        <a:prstGeom prst="rect">
          <a:avLst/>
        </a:prstGeom>
      </xdr:spPr>
    </xdr:pic>
    <xdr:clientData/>
  </xdr:twoCellAnchor>
  <xdr:twoCellAnchor editAs="oneCell">
    <xdr:from>
      <xdr:col>9</xdr:col>
      <xdr:colOff>0</xdr:colOff>
      <xdr:row>45</xdr:row>
      <xdr:rowOff>0</xdr:rowOff>
    </xdr:from>
    <xdr:to>
      <xdr:col>9</xdr:col>
      <xdr:colOff>646824</xdr:colOff>
      <xdr:row>45</xdr:row>
      <xdr:rowOff>694450</xdr:rowOff>
    </xdr:to>
    <xdr:pic>
      <xdr:nvPicPr>
        <xdr:cNvPr id="413" name="Image 412">
          <a:extLst>
            <a:ext uri="{FF2B5EF4-FFF2-40B4-BE49-F238E27FC236}">
              <a16:creationId xmlns:a16="http://schemas.microsoft.com/office/drawing/2014/main" xmlns="" id="{34D6907A-EFA6-4DA5-97BC-2F27A3B69F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29184600"/>
          <a:ext cx="646824" cy="694450"/>
        </a:xfrm>
        <a:prstGeom prst="rect">
          <a:avLst/>
        </a:prstGeom>
      </xdr:spPr>
    </xdr:pic>
    <xdr:clientData/>
  </xdr:twoCellAnchor>
  <xdr:twoCellAnchor editAs="oneCell">
    <xdr:from>
      <xdr:col>9</xdr:col>
      <xdr:colOff>0</xdr:colOff>
      <xdr:row>48</xdr:row>
      <xdr:rowOff>0</xdr:rowOff>
    </xdr:from>
    <xdr:to>
      <xdr:col>9</xdr:col>
      <xdr:colOff>646824</xdr:colOff>
      <xdr:row>48</xdr:row>
      <xdr:rowOff>694450</xdr:rowOff>
    </xdr:to>
    <xdr:pic>
      <xdr:nvPicPr>
        <xdr:cNvPr id="414" name="Image 413">
          <a:extLst>
            <a:ext uri="{FF2B5EF4-FFF2-40B4-BE49-F238E27FC236}">
              <a16:creationId xmlns:a16="http://schemas.microsoft.com/office/drawing/2014/main" xmlns="" id="{9A4A3DFA-1AB8-4708-BC30-D472041F06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31108650"/>
          <a:ext cx="646824" cy="694450"/>
        </a:xfrm>
        <a:prstGeom prst="rect">
          <a:avLst/>
        </a:prstGeom>
      </xdr:spPr>
    </xdr:pic>
    <xdr:clientData/>
  </xdr:twoCellAnchor>
  <xdr:twoCellAnchor editAs="oneCell">
    <xdr:from>
      <xdr:col>7</xdr:col>
      <xdr:colOff>457200</xdr:colOff>
      <xdr:row>50</xdr:row>
      <xdr:rowOff>152400</xdr:rowOff>
    </xdr:from>
    <xdr:to>
      <xdr:col>7</xdr:col>
      <xdr:colOff>1104024</xdr:colOff>
      <xdr:row>51</xdr:row>
      <xdr:rowOff>675400</xdr:rowOff>
    </xdr:to>
    <xdr:pic>
      <xdr:nvPicPr>
        <xdr:cNvPr id="415" name="Image 414">
          <a:extLst>
            <a:ext uri="{FF2B5EF4-FFF2-40B4-BE49-F238E27FC236}">
              <a16:creationId xmlns:a16="http://schemas.microsoft.com/office/drawing/2014/main" xmlns="" id="{4096CBAF-731C-40D8-90F8-75CA96638E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573000" y="32899350"/>
          <a:ext cx="646824" cy="694450"/>
        </a:xfrm>
        <a:prstGeom prst="rect">
          <a:avLst/>
        </a:prstGeom>
      </xdr:spPr>
    </xdr:pic>
    <xdr:clientData/>
  </xdr:twoCellAnchor>
  <xdr:twoCellAnchor editAs="oneCell">
    <xdr:from>
      <xdr:col>7</xdr:col>
      <xdr:colOff>0</xdr:colOff>
      <xdr:row>48</xdr:row>
      <xdr:rowOff>0</xdr:rowOff>
    </xdr:from>
    <xdr:to>
      <xdr:col>7</xdr:col>
      <xdr:colOff>646824</xdr:colOff>
      <xdr:row>48</xdr:row>
      <xdr:rowOff>694450</xdr:rowOff>
    </xdr:to>
    <xdr:pic>
      <xdr:nvPicPr>
        <xdr:cNvPr id="416" name="Image 415">
          <a:extLst>
            <a:ext uri="{FF2B5EF4-FFF2-40B4-BE49-F238E27FC236}">
              <a16:creationId xmlns:a16="http://schemas.microsoft.com/office/drawing/2014/main" xmlns="" id="{36CEC871-1223-4E17-8330-6682BE595E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31108650"/>
          <a:ext cx="646824" cy="694450"/>
        </a:xfrm>
        <a:prstGeom prst="rect">
          <a:avLst/>
        </a:prstGeom>
      </xdr:spPr>
    </xdr:pic>
    <xdr:clientData/>
  </xdr:twoCellAnchor>
  <xdr:twoCellAnchor editAs="oneCell">
    <xdr:from>
      <xdr:col>5</xdr:col>
      <xdr:colOff>0</xdr:colOff>
      <xdr:row>47</xdr:row>
      <xdr:rowOff>19050</xdr:rowOff>
    </xdr:from>
    <xdr:to>
      <xdr:col>5</xdr:col>
      <xdr:colOff>646824</xdr:colOff>
      <xdr:row>48</xdr:row>
      <xdr:rowOff>542050</xdr:rowOff>
    </xdr:to>
    <xdr:pic>
      <xdr:nvPicPr>
        <xdr:cNvPr id="417" name="Image 416">
          <a:extLst>
            <a:ext uri="{FF2B5EF4-FFF2-40B4-BE49-F238E27FC236}">
              <a16:creationId xmlns:a16="http://schemas.microsoft.com/office/drawing/2014/main" xmlns="" id="{538AC00B-5129-4F81-9988-B83571A0775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0956250"/>
          <a:ext cx="646824" cy="694450"/>
        </a:xfrm>
        <a:prstGeom prst="rect">
          <a:avLst/>
        </a:prstGeom>
      </xdr:spPr>
    </xdr:pic>
    <xdr:clientData/>
  </xdr:twoCellAnchor>
  <xdr:twoCellAnchor editAs="oneCell">
    <xdr:from>
      <xdr:col>5</xdr:col>
      <xdr:colOff>0</xdr:colOff>
      <xdr:row>51</xdr:row>
      <xdr:rowOff>0</xdr:rowOff>
    </xdr:from>
    <xdr:to>
      <xdr:col>5</xdr:col>
      <xdr:colOff>646824</xdr:colOff>
      <xdr:row>51</xdr:row>
      <xdr:rowOff>694450</xdr:rowOff>
    </xdr:to>
    <xdr:pic>
      <xdr:nvPicPr>
        <xdr:cNvPr id="418" name="Image 417">
          <a:extLst>
            <a:ext uri="{FF2B5EF4-FFF2-40B4-BE49-F238E27FC236}">
              <a16:creationId xmlns:a16="http://schemas.microsoft.com/office/drawing/2014/main" xmlns="" id="{162E28E5-3088-49BA-BEC4-8D2B1E8E39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32918400"/>
          <a:ext cx="646824" cy="694450"/>
        </a:xfrm>
        <a:prstGeom prst="rect">
          <a:avLst/>
        </a:prstGeom>
      </xdr:spPr>
    </xdr:pic>
    <xdr:clientData/>
  </xdr:twoCellAnchor>
  <xdr:twoCellAnchor editAs="oneCell">
    <xdr:from>
      <xdr:col>1</xdr:col>
      <xdr:colOff>0</xdr:colOff>
      <xdr:row>48</xdr:row>
      <xdr:rowOff>0</xdr:rowOff>
    </xdr:from>
    <xdr:to>
      <xdr:col>1</xdr:col>
      <xdr:colOff>646824</xdr:colOff>
      <xdr:row>48</xdr:row>
      <xdr:rowOff>694450</xdr:rowOff>
    </xdr:to>
    <xdr:pic>
      <xdr:nvPicPr>
        <xdr:cNvPr id="419" name="Image 418">
          <a:extLst>
            <a:ext uri="{FF2B5EF4-FFF2-40B4-BE49-F238E27FC236}">
              <a16:creationId xmlns:a16="http://schemas.microsoft.com/office/drawing/2014/main" xmlns="" id="{B877F3FD-9BB6-4A50-AF7F-68D944EFFB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31108650"/>
          <a:ext cx="646824" cy="694450"/>
        </a:xfrm>
        <a:prstGeom prst="rect">
          <a:avLst/>
        </a:prstGeom>
      </xdr:spPr>
    </xdr:pic>
    <xdr:clientData/>
  </xdr:twoCellAnchor>
  <xdr:twoCellAnchor editAs="oneCell">
    <xdr:from>
      <xdr:col>3</xdr:col>
      <xdr:colOff>0</xdr:colOff>
      <xdr:row>65</xdr:row>
      <xdr:rowOff>0</xdr:rowOff>
    </xdr:from>
    <xdr:to>
      <xdr:col>3</xdr:col>
      <xdr:colOff>646824</xdr:colOff>
      <xdr:row>65</xdr:row>
      <xdr:rowOff>694450</xdr:rowOff>
    </xdr:to>
    <xdr:pic>
      <xdr:nvPicPr>
        <xdr:cNvPr id="420" name="Image 419">
          <a:extLst>
            <a:ext uri="{FF2B5EF4-FFF2-40B4-BE49-F238E27FC236}">
              <a16:creationId xmlns:a16="http://schemas.microsoft.com/office/drawing/2014/main" xmlns="" id="{7E9F30F6-E3AA-45F1-8AC3-0F38F6A8AB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42500550"/>
          <a:ext cx="646824" cy="694450"/>
        </a:xfrm>
        <a:prstGeom prst="rect">
          <a:avLst/>
        </a:prstGeom>
      </xdr:spPr>
    </xdr:pic>
    <xdr:clientData/>
  </xdr:twoCellAnchor>
  <xdr:twoCellAnchor editAs="oneCell">
    <xdr:from>
      <xdr:col>5</xdr:col>
      <xdr:colOff>819150</xdr:colOff>
      <xdr:row>64</xdr:row>
      <xdr:rowOff>247650</xdr:rowOff>
    </xdr:from>
    <xdr:to>
      <xdr:col>5</xdr:col>
      <xdr:colOff>1465974</xdr:colOff>
      <xdr:row>65</xdr:row>
      <xdr:rowOff>580150</xdr:rowOff>
    </xdr:to>
    <xdr:pic>
      <xdr:nvPicPr>
        <xdr:cNvPr id="421" name="Image 420">
          <a:extLst>
            <a:ext uri="{FF2B5EF4-FFF2-40B4-BE49-F238E27FC236}">
              <a16:creationId xmlns:a16="http://schemas.microsoft.com/office/drawing/2014/main" xmlns="" id="{78DC0878-7626-4BC9-B8DF-06683E03D3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163050" y="42386250"/>
          <a:ext cx="646824" cy="694450"/>
        </a:xfrm>
        <a:prstGeom prst="rect">
          <a:avLst/>
        </a:prstGeom>
      </xdr:spPr>
    </xdr:pic>
    <xdr:clientData/>
  </xdr:twoCellAnchor>
  <xdr:twoCellAnchor editAs="oneCell">
    <xdr:from>
      <xdr:col>7</xdr:col>
      <xdr:colOff>0</xdr:colOff>
      <xdr:row>65</xdr:row>
      <xdr:rowOff>0</xdr:rowOff>
    </xdr:from>
    <xdr:to>
      <xdr:col>7</xdr:col>
      <xdr:colOff>646824</xdr:colOff>
      <xdr:row>65</xdr:row>
      <xdr:rowOff>694450</xdr:rowOff>
    </xdr:to>
    <xdr:pic>
      <xdr:nvPicPr>
        <xdr:cNvPr id="422" name="Image 421">
          <a:extLst>
            <a:ext uri="{FF2B5EF4-FFF2-40B4-BE49-F238E27FC236}">
              <a16:creationId xmlns:a16="http://schemas.microsoft.com/office/drawing/2014/main" xmlns="" id="{D3DD6420-A1BE-4149-8223-69BFF1355B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2500550"/>
          <a:ext cx="646824" cy="694450"/>
        </a:xfrm>
        <a:prstGeom prst="rect">
          <a:avLst/>
        </a:prstGeom>
      </xdr:spPr>
    </xdr:pic>
    <xdr:clientData/>
  </xdr:twoCellAnchor>
  <xdr:twoCellAnchor editAs="oneCell">
    <xdr:from>
      <xdr:col>9</xdr:col>
      <xdr:colOff>152400</xdr:colOff>
      <xdr:row>65</xdr:row>
      <xdr:rowOff>666750</xdr:rowOff>
    </xdr:from>
    <xdr:to>
      <xdr:col>9</xdr:col>
      <xdr:colOff>799224</xdr:colOff>
      <xdr:row>66</xdr:row>
      <xdr:rowOff>103900</xdr:rowOff>
    </xdr:to>
    <xdr:pic>
      <xdr:nvPicPr>
        <xdr:cNvPr id="423" name="Image 422">
          <a:extLst>
            <a:ext uri="{FF2B5EF4-FFF2-40B4-BE49-F238E27FC236}">
              <a16:creationId xmlns:a16="http://schemas.microsoft.com/office/drawing/2014/main" xmlns="" id="{00306E36-2444-4926-B102-7CED92DE8E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040100" y="43167300"/>
          <a:ext cx="646824" cy="694450"/>
        </a:xfrm>
        <a:prstGeom prst="rect">
          <a:avLst/>
        </a:prstGeom>
      </xdr:spPr>
    </xdr:pic>
    <xdr:clientData/>
  </xdr:twoCellAnchor>
  <xdr:twoCellAnchor editAs="oneCell">
    <xdr:from>
      <xdr:col>7</xdr:col>
      <xdr:colOff>0</xdr:colOff>
      <xdr:row>68</xdr:row>
      <xdr:rowOff>0</xdr:rowOff>
    </xdr:from>
    <xdr:to>
      <xdr:col>7</xdr:col>
      <xdr:colOff>646824</xdr:colOff>
      <xdr:row>68</xdr:row>
      <xdr:rowOff>694450</xdr:rowOff>
    </xdr:to>
    <xdr:pic>
      <xdr:nvPicPr>
        <xdr:cNvPr id="424" name="Image 423">
          <a:extLst>
            <a:ext uri="{FF2B5EF4-FFF2-40B4-BE49-F238E27FC236}">
              <a16:creationId xmlns:a16="http://schemas.microsoft.com/office/drawing/2014/main" xmlns="" id="{E7300BA9-6C07-4E3E-A54C-77D44F43B7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44424600"/>
          <a:ext cx="646824" cy="694450"/>
        </a:xfrm>
        <a:prstGeom prst="rect">
          <a:avLst/>
        </a:prstGeom>
      </xdr:spPr>
    </xdr:pic>
    <xdr:clientData/>
  </xdr:twoCellAnchor>
  <xdr:twoCellAnchor editAs="oneCell">
    <xdr:from>
      <xdr:col>1</xdr:col>
      <xdr:colOff>0</xdr:colOff>
      <xdr:row>68</xdr:row>
      <xdr:rowOff>0</xdr:rowOff>
    </xdr:from>
    <xdr:to>
      <xdr:col>1</xdr:col>
      <xdr:colOff>646824</xdr:colOff>
      <xdr:row>68</xdr:row>
      <xdr:rowOff>694450</xdr:rowOff>
    </xdr:to>
    <xdr:pic>
      <xdr:nvPicPr>
        <xdr:cNvPr id="425" name="Image 424">
          <a:extLst>
            <a:ext uri="{FF2B5EF4-FFF2-40B4-BE49-F238E27FC236}">
              <a16:creationId xmlns:a16="http://schemas.microsoft.com/office/drawing/2014/main" xmlns="" id="{7197B7AD-9469-4DF2-ADAA-48594CAB83A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44424600"/>
          <a:ext cx="646824" cy="694450"/>
        </a:xfrm>
        <a:prstGeom prst="rect">
          <a:avLst/>
        </a:prstGeom>
      </xdr:spPr>
    </xdr:pic>
    <xdr:clientData/>
  </xdr:twoCellAnchor>
  <xdr:twoCellAnchor editAs="oneCell">
    <xdr:from>
      <xdr:col>5</xdr:col>
      <xdr:colOff>0</xdr:colOff>
      <xdr:row>71</xdr:row>
      <xdr:rowOff>0</xdr:rowOff>
    </xdr:from>
    <xdr:to>
      <xdr:col>5</xdr:col>
      <xdr:colOff>646824</xdr:colOff>
      <xdr:row>71</xdr:row>
      <xdr:rowOff>694450</xdr:rowOff>
    </xdr:to>
    <xdr:pic>
      <xdr:nvPicPr>
        <xdr:cNvPr id="426" name="Image 425">
          <a:extLst>
            <a:ext uri="{FF2B5EF4-FFF2-40B4-BE49-F238E27FC236}">
              <a16:creationId xmlns:a16="http://schemas.microsoft.com/office/drawing/2014/main" xmlns="" id="{107BE717-4EC4-4D2D-8303-7C2F39AE60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46234350"/>
          <a:ext cx="646824" cy="694450"/>
        </a:xfrm>
        <a:prstGeom prst="rect">
          <a:avLst/>
        </a:prstGeom>
      </xdr:spPr>
    </xdr:pic>
    <xdr:clientData/>
  </xdr:twoCellAnchor>
  <xdr:twoCellAnchor editAs="oneCell">
    <xdr:from>
      <xdr:col>9</xdr:col>
      <xdr:colOff>0</xdr:colOff>
      <xdr:row>85</xdr:row>
      <xdr:rowOff>0</xdr:rowOff>
    </xdr:from>
    <xdr:to>
      <xdr:col>9</xdr:col>
      <xdr:colOff>646824</xdr:colOff>
      <xdr:row>85</xdr:row>
      <xdr:rowOff>694450</xdr:rowOff>
    </xdr:to>
    <xdr:pic>
      <xdr:nvPicPr>
        <xdr:cNvPr id="427" name="Image 426">
          <a:extLst>
            <a:ext uri="{FF2B5EF4-FFF2-40B4-BE49-F238E27FC236}">
              <a16:creationId xmlns:a16="http://schemas.microsoft.com/office/drawing/2014/main" xmlns="" id="{5C6F5175-EA39-4835-A7DB-94C16E5D0D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5740300"/>
          <a:ext cx="646824" cy="694450"/>
        </a:xfrm>
        <a:prstGeom prst="rect">
          <a:avLst/>
        </a:prstGeom>
      </xdr:spPr>
    </xdr:pic>
    <xdr:clientData/>
  </xdr:twoCellAnchor>
  <xdr:twoCellAnchor editAs="oneCell">
    <xdr:from>
      <xdr:col>5</xdr:col>
      <xdr:colOff>0</xdr:colOff>
      <xdr:row>85</xdr:row>
      <xdr:rowOff>0</xdr:rowOff>
    </xdr:from>
    <xdr:to>
      <xdr:col>5</xdr:col>
      <xdr:colOff>646824</xdr:colOff>
      <xdr:row>85</xdr:row>
      <xdr:rowOff>694450</xdr:rowOff>
    </xdr:to>
    <xdr:pic>
      <xdr:nvPicPr>
        <xdr:cNvPr id="428" name="Image 427">
          <a:extLst>
            <a:ext uri="{FF2B5EF4-FFF2-40B4-BE49-F238E27FC236}">
              <a16:creationId xmlns:a16="http://schemas.microsoft.com/office/drawing/2014/main" xmlns="" id="{828B73FA-251C-4D65-8665-3C0BFCD0859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5740300"/>
          <a:ext cx="646824" cy="694450"/>
        </a:xfrm>
        <a:prstGeom prst="rect">
          <a:avLst/>
        </a:prstGeom>
      </xdr:spPr>
    </xdr:pic>
    <xdr:clientData/>
  </xdr:twoCellAnchor>
  <xdr:twoCellAnchor editAs="oneCell">
    <xdr:from>
      <xdr:col>1</xdr:col>
      <xdr:colOff>800100</xdr:colOff>
      <xdr:row>84</xdr:row>
      <xdr:rowOff>266700</xdr:rowOff>
    </xdr:from>
    <xdr:to>
      <xdr:col>1</xdr:col>
      <xdr:colOff>1446924</xdr:colOff>
      <xdr:row>85</xdr:row>
      <xdr:rowOff>599200</xdr:rowOff>
    </xdr:to>
    <xdr:pic>
      <xdr:nvPicPr>
        <xdr:cNvPr id="429" name="Image 428">
          <a:extLst>
            <a:ext uri="{FF2B5EF4-FFF2-40B4-BE49-F238E27FC236}">
              <a16:creationId xmlns:a16="http://schemas.microsoft.com/office/drawing/2014/main" xmlns="" id="{7C5ADD00-5BDA-492B-A21A-47920616AC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00200" y="55645050"/>
          <a:ext cx="646824" cy="694450"/>
        </a:xfrm>
        <a:prstGeom prst="rect">
          <a:avLst/>
        </a:prstGeom>
      </xdr:spPr>
    </xdr:pic>
    <xdr:clientData/>
  </xdr:twoCellAnchor>
  <xdr:twoCellAnchor editAs="oneCell">
    <xdr:from>
      <xdr:col>1</xdr:col>
      <xdr:colOff>0</xdr:colOff>
      <xdr:row>91</xdr:row>
      <xdr:rowOff>0</xdr:rowOff>
    </xdr:from>
    <xdr:to>
      <xdr:col>1</xdr:col>
      <xdr:colOff>646824</xdr:colOff>
      <xdr:row>91</xdr:row>
      <xdr:rowOff>694450</xdr:rowOff>
    </xdr:to>
    <xdr:pic>
      <xdr:nvPicPr>
        <xdr:cNvPr id="430" name="Image 429">
          <a:extLst>
            <a:ext uri="{FF2B5EF4-FFF2-40B4-BE49-F238E27FC236}">
              <a16:creationId xmlns:a16="http://schemas.microsoft.com/office/drawing/2014/main" xmlns="" id="{8BF1B5C9-AF57-4768-95D6-474837CDA8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59474100"/>
          <a:ext cx="646824" cy="694450"/>
        </a:xfrm>
        <a:prstGeom prst="rect">
          <a:avLst/>
        </a:prstGeom>
      </xdr:spPr>
    </xdr:pic>
    <xdr:clientData/>
  </xdr:twoCellAnchor>
  <xdr:twoCellAnchor editAs="oneCell">
    <xdr:from>
      <xdr:col>3</xdr:col>
      <xdr:colOff>1009650</xdr:colOff>
      <xdr:row>87</xdr:row>
      <xdr:rowOff>57150</xdr:rowOff>
    </xdr:from>
    <xdr:to>
      <xdr:col>3</xdr:col>
      <xdr:colOff>1656474</xdr:colOff>
      <xdr:row>88</xdr:row>
      <xdr:rowOff>580150</xdr:rowOff>
    </xdr:to>
    <xdr:pic>
      <xdr:nvPicPr>
        <xdr:cNvPr id="431" name="Image 430">
          <a:extLst>
            <a:ext uri="{FF2B5EF4-FFF2-40B4-BE49-F238E27FC236}">
              <a16:creationId xmlns:a16="http://schemas.microsoft.com/office/drawing/2014/main" xmlns="" id="{D47AA870-B3D8-44F2-B2B6-12409A99C3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581650" y="57550050"/>
          <a:ext cx="646824" cy="694450"/>
        </a:xfrm>
        <a:prstGeom prst="rect">
          <a:avLst/>
        </a:prstGeom>
      </xdr:spPr>
    </xdr:pic>
    <xdr:clientData/>
  </xdr:twoCellAnchor>
  <xdr:twoCellAnchor editAs="oneCell">
    <xdr:from>
      <xdr:col>5</xdr:col>
      <xdr:colOff>0</xdr:colOff>
      <xdr:row>88</xdr:row>
      <xdr:rowOff>0</xdr:rowOff>
    </xdr:from>
    <xdr:to>
      <xdr:col>5</xdr:col>
      <xdr:colOff>646824</xdr:colOff>
      <xdr:row>88</xdr:row>
      <xdr:rowOff>694450</xdr:rowOff>
    </xdr:to>
    <xdr:pic>
      <xdr:nvPicPr>
        <xdr:cNvPr id="432" name="Image 431">
          <a:extLst>
            <a:ext uri="{FF2B5EF4-FFF2-40B4-BE49-F238E27FC236}">
              <a16:creationId xmlns:a16="http://schemas.microsoft.com/office/drawing/2014/main" xmlns="" id="{AD366080-990D-4611-9B55-D04CF9946E6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57664350"/>
          <a:ext cx="646824" cy="694450"/>
        </a:xfrm>
        <a:prstGeom prst="rect">
          <a:avLst/>
        </a:prstGeom>
      </xdr:spPr>
    </xdr:pic>
    <xdr:clientData/>
  </xdr:twoCellAnchor>
  <xdr:twoCellAnchor editAs="oneCell">
    <xdr:from>
      <xdr:col>5</xdr:col>
      <xdr:colOff>742950</xdr:colOff>
      <xdr:row>90</xdr:row>
      <xdr:rowOff>152400</xdr:rowOff>
    </xdr:from>
    <xdr:to>
      <xdr:col>5</xdr:col>
      <xdr:colOff>1389774</xdr:colOff>
      <xdr:row>91</xdr:row>
      <xdr:rowOff>675400</xdr:rowOff>
    </xdr:to>
    <xdr:pic>
      <xdr:nvPicPr>
        <xdr:cNvPr id="433" name="Image 432">
          <a:extLst>
            <a:ext uri="{FF2B5EF4-FFF2-40B4-BE49-F238E27FC236}">
              <a16:creationId xmlns:a16="http://schemas.microsoft.com/office/drawing/2014/main" xmlns="" id="{7E93F0AB-641F-47F9-9D84-735BE1615A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86850" y="59455050"/>
          <a:ext cx="646824" cy="694450"/>
        </a:xfrm>
        <a:prstGeom prst="rect">
          <a:avLst/>
        </a:prstGeom>
      </xdr:spPr>
    </xdr:pic>
    <xdr:clientData/>
  </xdr:twoCellAnchor>
  <xdr:twoCellAnchor editAs="oneCell">
    <xdr:from>
      <xdr:col>7</xdr:col>
      <xdr:colOff>0</xdr:colOff>
      <xdr:row>88</xdr:row>
      <xdr:rowOff>0</xdr:rowOff>
    </xdr:from>
    <xdr:to>
      <xdr:col>7</xdr:col>
      <xdr:colOff>646824</xdr:colOff>
      <xdr:row>88</xdr:row>
      <xdr:rowOff>694450</xdr:rowOff>
    </xdr:to>
    <xdr:pic>
      <xdr:nvPicPr>
        <xdr:cNvPr id="434" name="Image 433">
          <a:extLst>
            <a:ext uri="{FF2B5EF4-FFF2-40B4-BE49-F238E27FC236}">
              <a16:creationId xmlns:a16="http://schemas.microsoft.com/office/drawing/2014/main" xmlns="" id="{F1E514AF-3E0E-4A50-A05A-93FE4034A2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57664350"/>
          <a:ext cx="646824" cy="694450"/>
        </a:xfrm>
        <a:prstGeom prst="rect">
          <a:avLst/>
        </a:prstGeom>
      </xdr:spPr>
    </xdr:pic>
    <xdr:clientData/>
  </xdr:twoCellAnchor>
  <xdr:twoCellAnchor editAs="oneCell">
    <xdr:from>
      <xdr:col>9</xdr:col>
      <xdr:colOff>0</xdr:colOff>
      <xdr:row>91</xdr:row>
      <xdr:rowOff>0</xdr:rowOff>
    </xdr:from>
    <xdr:to>
      <xdr:col>9</xdr:col>
      <xdr:colOff>646824</xdr:colOff>
      <xdr:row>91</xdr:row>
      <xdr:rowOff>694450</xdr:rowOff>
    </xdr:to>
    <xdr:pic>
      <xdr:nvPicPr>
        <xdr:cNvPr id="435" name="Image 434">
          <a:extLst>
            <a:ext uri="{FF2B5EF4-FFF2-40B4-BE49-F238E27FC236}">
              <a16:creationId xmlns:a16="http://schemas.microsoft.com/office/drawing/2014/main" xmlns="" id="{F3A1A229-B567-4EE7-AEB8-8B53FDFEB8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5887700" y="59474100"/>
          <a:ext cx="646824" cy="694450"/>
        </a:xfrm>
        <a:prstGeom prst="rect">
          <a:avLst/>
        </a:prstGeom>
      </xdr:spPr>
    </xdr:pic>
    <xdr:clientData/>
  </xdr:twoCellAnchor>
  <xdr:twoCellAnchor editAs="oneCell">
    <xdr:from>
      <xdr:col>9</xdr:col>
      <xdr:colOff>704850</xdr:colOff>
      <xdr:row>104</xdr:row>
      <xdr:rowOff>285750</xdr:rowOff>
    </xdr:from>
    <xdr:to>
      <xdr:col>9</xdr:col>
      <xdr:colOff>1351674</xdr:colOff>
      <xdr:row>105</xdr:row>
      <xdr:rowOff>618250</xdr:rowOff>
    </xdr:to>
    <xdr:pic>
      <xdr:nvPicPr>
        <xdr:cNvPr id="436" name="Image 435">
          <a:extLst>
            <a:ext uri="{FF2B5EF4-FFF2-40B4-BE49-F238E27FC236}">
              <a16:creationId xmlns:a16="http://schemas.microsoft.com/office/drawing/2014/main" xmlns="" id="{8DBFDD0B-CF89-438F-AE54-CB9B101B89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592550" y="69208650"/>
          <a:ext cx="646824" cy="694450"/>
        </a:xfrm>
        <a:prstGeom prst="rect">
          <a:avLst/>
        </a:prstGeom>
      </xdr:spPr>
    </xdr:pic>
    <xdr:clientData/>
  </xdr:twoCellAnchor>
  <xdr:twoCellAnchor editAs="oneCell">
    <xdr:from>
      <xdr:col>5</xdr:col>
      <xdr:colOff>0</xdr:colOff>
      <xdr:row>105</xdr:row>
      <xdr:rowOff>0</xdr:rowOff>
    </xdr:from>
    <xdr:to>
      <xdr:col>5</xdr:col>
      <xdr:colOff>646824</xdr:colOff>
      <xdr:row>105</xdr:row>
      <xdr:rowOff>694450</xdr:rowOff>
    </xdr:to>
    <xdr:pic>
      <xdr:nvPicPr>
        <xdr:cNvPr id="437" name="Image 436">
          <a:extLst>
            <a:ext uri="{FF2B5EF4-FFF2-40B4-BE49-F238E27FC236}">
              <a16:creationId xmlns:a16="http://schemas.microsoft.com/office/drawing/2014/main" xmlns="" id="{A0FA0BF3-64C0-4EF6-A241-217A2D930E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69284850"/>
          <a:ext cx="646824" cy="694450"/>
        </a:xfrm>
        <a:prstGeom prst="rect">
          <a:avLst/>
        </a:prstGeom>
      </xdr:spPr>
    </xdr:pic>
    <xdr:clientData/>
  </xdr:twoCellAnchor>
  <xdr:twoCellAnchor editAs="oneCell">
    <xdr:from>
      <xdr:col>3</xdr:col>
      <xdr:colOff>0</xdr:colOff>
      <xdr:row>105</xdr:row>
      <xdr:rowOff>0</xdr:rowOff>
    </xdr:from>
    <xdr:to>
      <xdr:col>3</xdr:col>
      <xdr:colOff>646824</xdr:colOff>
      <xdr:row>105</xdr:row>
      <xdr:rowOff>694450</xdr:rowOff>
    </xdr:to>
    <xdr:pic>
      <xdr:nvPicPr>
        <xdr:cNvPr id="438" name="Image 437">
          <a:extLst>
            <a:ext uri="{FF2B5EF4-FFF2-40B4-BE49-F238E27FC236}">
              <a16:creationId xmlns:a16="http://schemas.microsoft.com/office/drawing/2014/main" xmlns="" id="{D040FE17-C944-44B3-B738-05F2114A65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69284850"/>
          <a:ext cx="646824" cy="694450"/>
        </a:xfrm>
        <a:prstGeom prst="rect">
          <a:avLst/>
        </a:prstGeom>
      </xdr:spPr>
    </xdr:pic>
    <xdr:clientData/>
  </xdr:twoCellAnchor>
  <xdr:twoCellAnchor editAs="oneCell">
    <xdr:from>
      <xdr:col>1</xdr:col>
      <xdr:colOff>0</xdr:colOff>
      <xdr:row>105</xdr:row>
      <xdr:rowOff>0</xdr:rowOff>
    </xdr:from>
    <xdr:to>
      <xdr:col>1</xdr:col>
      <xdr:colOff>646824</xdr:colOff>
      <xdr:row>105</xdr:row>
      <xdr:rowOff>694450</xdr:rowOff>
    </xdr:to>
    <xdr:pic>
      <xdr:nvPicPr>
        <xdr:cNvPr id="439" name="Image 438">
          <a:extLst>
            <a:ext uri="{FF2B5EF4-FFF2-40B4-BE49-F238E27FC236}">
              <a16:creationId xmlns:a16="http://schemas.microsoft.com/office/drawing/2014/main" xmlns="" id="{6F237B74-222E-42F0-A923-5CEB0CBFC6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69284850"/>
          <a:ext cx="646824" cy="694450"/>
        </a:xfrm>
        <a:prstGeom prst="rect">
          <a:avLst/>
        </a:prstGeom>
      </xdr:spPr>
    </xdr:pic>
    <xdr:clientData/>
  </xdr:twoCellAnchor>
  <xdr:twoCellAnchor editAs="oneCell">
    <xdr:from>
      <xdr:col>1</xdr:col>
      <xdr:colOff>0</xdr:colOff>
      <xdr:row>108</xdr:row>
      <xdr:rowOff>0</xdr:rowOff>
    </xdr:from>
    <xdr:to>
      <xdr:col>1</xdr:col>
      <xdr:colOff>646824</xdr:colOff>
      <xdr:row>108</xdr:row>
      <xdr:rowOff>694450</xdr:rowOff>
    </xdr:to>
    <xdr:pic>
      <xdr:nvPicPr>
        <xdr:cNvPr id="440" name="Image 439">
          <a:extLst>
            <a:ext uri="{FF2B5EF4-FFF2-40B4-BE49-F238E27FC236}">
              <a16:creationId xmlns:a16="http://schemas.microsoft.com/office/drawing/2014/main" xmlns="" id="{328F84BD-D5E1-430D-9E06-41AAE9E1BC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00100" y="71208900"/>
          <a:ext cx="646824" cy="694450"/>
        </a:xfrm>
        <a:prstGeom prst="rect">
          <a:avLst/>
        </a:prstGeom>
      </xdr:spPr>
    </xdr:pic>
    <xdr:clientData/>
  </xdr:twoCellAnchor>
  <xdr:twoCellAnchor editAs="oneCell">
    <xdr:from>
      <xdr:col>3</xdr:col>
      <xdr:colOff>0</xdr:colOff>
      <xdr:row>111</xdr:row>
      <xdr:rowOff>0</xdr:rowOff>
    </xdr:from>
    <xdr:to>
      <xdr:col>3</xdr:col>
      <xdr:colOff>646824</xdr:colOff>
      <xdr:row>111</xdr:row>
      <xdr:rowOff>694450</xdr:rowOff>
    </xdr:to>
    <xdr:pic>
      <xdr:nvPicPr>
        <xdr:cNvPr id="441" name="Image 440">
          <a:extLst>
            <a:ext uri="{FF2B5EF4-FFF2-40B4-BE49-F238E27FC236}">
              <a16:creationId xmlns:a16="http://schemas.microsoft.com/office/drawing/2014/main" xmlns="" id="{BEB99547-838C-447F-9050-12DAF3619A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572000" y="73018650"/>
          <a:ext cx="646824" cy="694450"/>
        </a:xfrm>
        <a:prstGeom prst="rect">
          <a:avLst/>
        </a:prstGeom>
      </xdr:spPr>
    </xdr:pic>
    <xdr:clientData/>
  </xdr:twoCellAnchor>
  <xdr:twoCellAnchor editAs="oneCell">
    <xdr:from>
      <xdr:col>5</xdr:col>
      <xdr:colOff>0</xdr:colOff>
      <xdr:row>108</xdr:row>
      <xdr:rowOff>0</xdr:rowOff>
    </xdr:from>
    <xdr:to>
      <xdr:col>5</xdr:col>
      <xdr:colOff>646824</xdr:colOff>
      <xdr:row>108</xdr:row>
      <xdr:rowOff>694450</xdr:rowOff>
    </xdr:to>
    <xdr:pic>
      <xdr:nvPicPr>
        <xdr:cNvPr id="442" name="Image 441">
          <a:extLst>
            <a:ext uri="{FF2B5EF4-FFF2-40B4-BE49-F238E27FC236}">
              <a16:creationId xmlns:a16="http://schemas.microsoft.com/office/drawing/2014/main" xmlns="" id="{2AE58F90-74F2-474A-A37C-A1234D24EF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1208900"/>
          <a:ext cx="646824" cy="694450"/>
        </a:xfrm>
        <a:prstGeom prst="rect">
          <a:avLst/>
        </a:prstGeom>
      </xdr:spPr>
    </xdr:pic>
    <xdr:clientData/>
  </xdr:twoCellAnchor>
  <xdr:twoCellAnchor editAs="oneCell">
    <xdr:from>
      <xdr:col>5</xdr:col>
      <xdr:colOff>0</xdr:colOff>
      <xdr:row>111</xdr:row>
      <xdr:rowOff>0</xdr:rowOff>
    </xdr:from>
    <xdr:to>
      <xdr:col>5</xdr:col>
      <xdr:colOff>646824</xdr:colOff>
      <xdr:row>111</xdr:row>
      <xdr:rowOff>694450</xdr:rowOff>
    </xdr:to>
    <xdr:pic>
      <xdr:nvPicPr>
        <xdr:cNvPr id="443" name="Image 442">
          <a:extLst>
            <a:ext uri="{FF2B5EF4-FFF2-40B4-BE49-F238E27FC236}">
              <a16:creationId xmlns:a16="http://schemas.microsoft.com/office/drawing/2014/main" xmlns="" id="{47DB9B9C-3ACA-4AB1-AB52-B2D0B09CA5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343900" y="73018650"/>
          <a:ext cx="646824" cy="694450"/>
        </a:xfrm>
        <a:prstGeom prst="rect">
          <a:avLst/>
        </a:prstGeom>
      </xdr:spPr>
    </xdr:pic>
    <xdr:clientData/>
  </xdr:twoCellAnchor>
  <xdr:twoCellAnchor editAs="oneCell">
    <xdr:from>
      <xdr:col>7</xdr:col>
      <xdr:colOff>1085850</xdr:colOff>
      <xdr:row>110</xdr:row>
      <xdr:rowOff>19050</xdr:rowOff>
    </xdr:from>
    <xdr:to>
      <xdr:col>7</xdr:col>
      <xdr:colOff>1732674</xdr:colOff>
      <xdr:row>111</xdr:row>
      <xdr:rowOff>542050</xdr:rowOff>
    </xdr:to>
    <xdr:pic>
      <xdr:nvPicPr>
        <xdr:cNvPr id="444" name="Image 443">
          <a:extLst>
            <a:ext uri="{FF2B5EF4-FFF2-40B4-BE49-F238E27FC236}">
              <a16:creationId xmlns:a16="http://schemas.microsoft.com/office/drawing/2014/main" xmlns="" id="{4F535BC2-ABA1-4A9C-A349-F6923DB13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3201650" y="72866250"/>
          <a:ext cx="646824" cy="694450"/>
        </a:xfrm>
        <a:prstGeom prst="rect">
          <a:avLst/>
        </a:prstGeom>
      </xdr:spPr>
    </xdr:pic>
    <xdr:clientData/>
  </xdr:twoCellAnchor>
  <xdr:twoCellAnchor editAs="oneCell">
    <xdr:from>
      <xdr:col>7</xdr:col>
      <xdr:colOff>0</xdr:colOff>
      <xdr:row>108</xdr:row>
      <xdr:rowOff>0</xdr:rowOff>
    </xdr:from>
    <xdr:to>
      <xdr:col>7</xdr:col>
      <xdr:colOff>646824</xdr:colOff>
      <xdr:row>108</xdr:row>
      <xdr:rowOff>694450</xdr:rowOff>
    </xdr:to>
    <xdr:pic>
      <xdr:nvPicPr>
        <xdr:cNvPr id="445" name="Image 444">
          <a:extLst>
            <a:ext uri="{FF2B5EF4-FFF2-40B4-BE49-F238E27FC236}">
              <a16:creationId xmlns:a16="http://schemas.microsoft.com/office/drawing/2014/main" xmlns="" id="{8E4EADE1-72DE-4B46-BADF-9C53D7D557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2115800" y="71208900"/>
          <a:ext cx="646824" cy="694450"/>
        </a:xfrm>
        <a:prstGeom prst="rect">
          <a:avLst/>
        </a:prstGeom>
      </xdr:spPr>
    </xdr:pic>
    <xdr:clientData/>
  </xdr:twoCellAnchor>
  <xdr:oneCellAnchor>
    <xdr:from>
      <xdr:col>9</xdr:col>
      <xdr:colOff>0</xdr:colOff>
      <xdr:row>56</xdr:row>
      <xdr:rowOff>0</xdr:rowOff>
    </xdr:from>
    <xdr:ext cx="400050" cy="312539"/>
    <xdr:pic>
      <xdr:nvPicPr>
        <xdr:cNvPr id="447" name="BIOE" descr="Logo AB Européen">
          <a:extLst>
            <a:ext uri="{FF2B5EF4-FFF2-40B4-BE49-F238E27FC236}">
              <a16:creationId xmlns:a16="http://schemas.microsoft.com/office/drawing/2014/main" xmlns="" id="{24938BBE-5A48-4248-BE90-245D0FCFE0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3602355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9</xdr:col>
      <xdr:colOff>285750</xdr:colOff>
      <xdr:row>95</xdr:row>
      <xdr:rowOff>133350</xdr:rowOff>
    </xdr:from>
    <xdr:ext cx="646824" cy="694450"/>
    <xdr:pic>
      <xdr:nvPicPr>
        <xdr:cNvPr id="410" name="Image 409">
          <a:extLst>
            <a:ext uri="{FF2B5EF4-FFF2-40B4-BE49-F238E27FC236}">
              <a16:creationId xmlns:a16="http://schemas.microsoft.com/office/drawing/2014/main" xmlns="" id="{B0B013F5-699D-4714-892F-6A4CC4A011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6173450" y="62541150"/>
          <a:ext cx="646824" cy="694450"/>
        </a:xfrm>
        <a:prstGeom prst="rect">
          <a:avLst/>
        </a:prstGeom>
      </xdr:spPr>
    </xdr:pic>
    <xdr:clientData/>
  </xdr:oneCellAnchor>
  <xdr:oneCellAnchor>
    <xdr:from>
      <xdr:col>9</xdr:col>
      <xdr:colOff>0</xdr:colOff>
      <xdr:row>76</xdr:row>
      <xdr:rowOff>0</xdr:rowOff>
    </xdr:from>
    <xdr:ext cx="400050" cy="312539"/>
    <xdr:pic>
      <xdr:nvPicPr>
        <xdr:cNvPr id="448" name="BIOE" descr="Logo AB Européen">
          <a:extLst>
            <a:ext uri="{FF2B5EF4-FFF2-40B4-BE49-F238E27FC236}">
              <a16:creationId xmlns:a16="http://schemas.microsoft.com/office/drawing/2014/main" xmlns="" id="{ADF11D94-785C-444E-B469-D29ADDD5FA0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flipV="1">
          <a:off x="15887700" y="49339500"/>
          <a:ext cx="400050" cy="3125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pgplc-my.sharepoint.com/Documents%20and%20Settings/Fichiers%20Internet%20temporaires/Content.Outlook/JMW4JLKC/Users/mauron/AppData/Local/Microsoft/Windows/Temporary%20Internet%20Files/Content.Outlook/OFXZGQLZ/FICHES%20TECHNIQUES%20CC17%20B.xlsx?3F304440" TargetMode="External"/><Relationship Id="rId1" Type="http://schemas.openxmlformats.org/officeDocument/2006/relationships/externalLinkPath" Target="file:///\\3F304440\FICHES%20TECHNIQUES%20CC17%20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ars-fic01\dgsupops$\Mes%20Documents\Offre%20Alimentaire\Autour%20des%20Menus%20ref\Menus\Scolarest\Cycle%20Automne%20Hiver\En%20cours\Menus\Scolaire_Printps%20Ete_2012test%20picto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SAINT%20PERE%20EN%20RETZ/Copie%20de%20SAINT%20PERE%20EN%20RETZ%20-%20PERIODE%203%20-%20JAN%20FEV%202021%20-%20v2.xlsx?E9B41793" TargetMode="External"/><Relationship Id="rId1" Type="http://schemas.openxmlformats.org/officeDocument/2006/relationships/externalLinkPath" Target="file:///\\E9B41793\Copie%20de%20SAINT%20PERE%20EN%20RETZ%20-%20PERIODE%203%20-%20JAN%20FEV%202021%20-%20v2.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01.%20SEPT%20OCT/MENUS%20DE%20BASE/SCOLAIRES%20-%20PERIODE%201%20-%20SEPT-OCT%202020.xlsx?1DADE8DB" TargetMode="External"/><Relationship Id="rId1" Type="http://schemas.openxmlformats.org/officeDocument/2006/relationships/externalLinkPath" Target="file:///\\1DADE8DB\SCOLAIRES%20-%20PERIODE%201%20-%20SEPT-OCT%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20Ops/DG21%20-%20SCOLAREST/Tous/D035_OCEANE%20DE%20RESTAURATION/MENUS%202021-2022/3%20-%20PERIODE%203%20-%20JANVIER%20FEVRIER%202021/CLSH%20-%20ALSH/MAUGES%20SUR%20LOIRE%20-%20CLSH%20-%20PERIODE%203%20-%20JANV%20FEVRIER%2020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BPN &amp; E&amp;Co"/>
      <sheetName val="date"/>
      <sheetName val="Accueil"/>
      <sheetName val="Messages nutritionnels"/>
      <sheetName val="Fiches produits"/>
      <sheetName val="Calendrier"/>
      <sheetName val="Menus Mat &amp; prim"/>
      <sheetName val="Menus Mat &amp; prim sans choix"/>
      <sheetName val="Menus Mat &amp; prim 4C"/>
      <sheetName val="Menus Collège Lycée"/>
      <sheetName val="Menus Internats"/>
      <sheetName val="Equilibris Choix"/>
      <sheetName val="Equilibris sans Choix"/>
      <sheetName val="Equilibris Choix 4C"/>
      <sheetName val="Equilibris sans choix 4C"/>
      <sheetName val="Equilibris N&amp;B Choix"/>
      <sheetName val="Equilibris N&amp;B sans Choix"/>
      <sheetName val="Equilibris N&amp;B Choix 4C"/>
      <sheetName val="Equilibris N&amp;B sans choix 4C"/>
      <sheetName val="Aff.Gen.Eq.Menu jour"/>
      <sheetName val="Aff.Gen..Eq"/>
      <sheetName val="Aff.CôtéChezNous 4J"/>
      <sheetName val="Aff.CôtéChezNous 7J"/>
      <sheetName val="Affich.AncVers Lyc.Int"/>
      <sheetName val="le Chef vous Propose"/>
      <sheetName val="Aff.NB E&amp;C"/>
      <sheetName val="Aff.Jour.E&amp;C"/>
      <sheetName val="Aff semaine"/>
      <sheetName val="Commission MS"/>
      <sheetName val="Fiches Recettes Mat &amp; Prim"/>
      <sheetName val="Fiches Recet Coll Lyc Internat "/>
      <sheetName val="Chiffrage Mat et Prim "/>
      <sheetName val="Collège Lycée Internat"/>
    </sheetNames>
    <sheetDataSet>
      <sheetData sheetId="0" refreshError="1"/>
      <sheetData sheetId="1" refreshError="1">
        <row r="1">
          <cell r="A1">
            <v>40987</v>
          </cell>
        </row>
        <row r="2">
          <cell r="A2">
            <v>41043</v>
          </cell>
        </row>
        <row r="3">
          <cell r="A3">
            <v>41099</v>
          </cell>
        </row>
        <row r="4">
          <cell r="A4">
            <v>41155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5E"/>
      <sheetName val="5E OS"/>
      <sheetName val="5E 1ABJ"/>
      <sheetName val="5E 1ABS"/>
      <sheetName val="Choix"/>
      <sheetName val="F. LIAISON 5E"/>
      <sheetName val="ALLERGENES"/>
      <sheetName val="Pictogrammes"/>
      <sheetName val="date"/>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5E 1ABS"/>
      <sheetName val="5E B2"/>
      <sheetName val="F. LIAISON 5E"/>
      <sheetName val="ALLERGENES"/>
      <sheetName val="MENUS CHOIX"/>
      <sheetName val="Pictogrammes"/>
      <sheetName val="date"/>
    </sheetNames>
    <sheetDataSet>
      <sheetData sheetId="0" refreshError="1"/>
      <sheetData sheetId="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8" Type="http://schemas.openxmlformats.org/officeDocument/2006/relationships/ctrlProp" Target="../ctrlProps/ctrlProp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2.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2.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8" Type="http://schemas.openxmlformats.org/officeDocument/2006/relationships/ctrlProp" Target="../ctrlProps/ctrlProp63.xml"/><Relationship Id="rId3" Type="http://schemas.openxmlformats.org/officeDocument/2006/relationships/vmlDrawing" Target="../drawings/vmlDrawing3.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2" Type="http://schemas.openxmlformats.org/officeDocument/2006/relationships/drawing" Target="../drawings/drawing13.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1" Type="http://schemas.openxmlformats.org/officeDocument/2006/relationships/printerSettings" Target="../printerSettings/printerSettings13.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7030A0"/>
  </sheetPr>
  <dimension ref="B1:N166"/>
  <sheetViews>
    <sheetView showZeros="0" view="pageBreakPreview" zoomScale="40" zoomScaleNormal="40" zoomScaleSheetLayoutView="40" workbookViewId="0">
      <selection activeCell="L102" sqref="L102:N102"/>
    </sheetView>
  </sheetViews>
  <sheetFormatPr baseColWidth="10" defaultRowHeight="12"/>
  <cols>
    <col min="1" max="1" width="11.42578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42578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42578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42578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42578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42578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42578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42578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42578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42578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42578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42578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42578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42578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42578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42578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42578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42578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42578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42578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42578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42578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42578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42578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42578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42578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42578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42578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42578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42578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42578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42578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42578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42578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42578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42578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42578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42578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42578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42578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42578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42578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42578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42578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42578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42578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42578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42578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42578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42578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42578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42578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42578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42578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42578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42578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42578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42578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42578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42578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42578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42578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42578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42578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42578125" style="17"/>
  </cols>
  <sheetData>
    <row r="1" spans="2:14" s="202" customFormat="1" ht="57" customHeight="1">
      <c r="B1" s="203"/>
      <c r="C1" s="203"/>
      <c r="D1" s="284" t="s">
        <v>32</v>
      </c>
      <c r="E1" s="284"/>
      <c r="F1" s="284"/>
      <c r="G1" s="284"/>
      <c r="H1" s="284"/>
      <c r="I1" s="203"/>
      <c r="J1" s="203"/>
      <c r="L1" s="204" t="s">
        <v>1</v>
      </c>
      <c r="M1" s="205" t="s">
        <v>28</v>
      </c>
      <c r="N1" s="205" t="s">
        <v>31</v>
      </c>
    </row>
    <row r="2" spans="2:14" s="202" customFormat="1" ht="30" customHeight="1">
      <c r="B2" s="206"/>
      <c r="C2" s="207"/>
      <c r="D2" s="206"/>
      <c r="E2" s="207"/>
      <c r="F2" s="206"/>
      <c r="G2" s="207"/>
      <c r="H2" s="206"/>
      <c r="I2" s="207"/>
      <c r="J2" s="206"/>
      <c r="L2" s="208"/>
      <c r="M2" s="209"/>
      <c r="N2" s="209"/>
    </row>
    <row r="3" spans="2:14" s="202" customFormat="1" ht="42" customHeight="1">
      <c r="B3" s="285" t="str">
        <f>CONCATENATE("Semaine ",L2," du lundi ",TEXT(M2,"j mmmm")," au vendredi ",TEXT(N2,"j mmmm aaaa"))</f>
        <v>Semaine  du lundi 0 janvier au vendredi 0 janvier 1900</v>
      </c>
      <c r="C3" s="285"/>
      <c r="D3" s="285"/>
      <c r="E3" s="285"/>
      <c r="F3" s="285"/>
      <c r="G3" s="285"/>
      <c r="H3" s="285"/>
      <c r="I3" s="285"/>
      <c r="J3" s="285"/>
    </row>
    <row r="4" spans="2:14" ht="28.5" customHeight="1">
      <c r="B4" s="281"/>
      <c r="C4" s="151"/>
      <c r="D4" s="281"/>
      <c r="E4" s="151"/>
      <c r="F4" s="281"/>
      <c r="G4" s="151"/>
      <c r="H4" s="281"/>
      <c r="I4" s="151"/>
      <c r="J4" s="281"/>
    </row>
    <row r="5" spans="2:14" ht="28.5" customHeight="1" thickBot="1">
      <c r="B5" s="282"/>
      <c r="C5" s="151"/>
      <c r="D5" s="281"/>
      <c r="E5" s="151"/>
      <c r="F5" s="281"/>
      <c r="G5" s="151"/>
      <c r="H5" s="281"/>
      <c r="I5" s="151"/>
      <c r="J5" s="281"/>
    </row>
    <row r="6" spans="2:14" s="33" customFormat="1" ht="99.95" customHeight="1">
      <c r="B6" s="193"/>
      <c r="C6" s="157"/>
      <c r="D6" s="66"/>
      <c r="E6" s="157"/>
      <c r="F6" s="159"/>
      <c r="G6" s="157"/>
      <c r="H6" s="193"/>
      <c r="I6" s="157"/>
      <c r="J6" s="40"/>
      <c r="L6" s="34"/>
    </row>
    <row r="7" spans="2:14" s="35" customFormat="1" ht="39.950000000000003" customHeight="1" thickBot="1">
      <c r="B7" s="194"/>
      <c r="C7" s="176"/>
      <c r="D7" s="62"/>
      <c r="E7" s="176"/>
      <c r="F7" s="162"/>
      <c r="G7" s="176"/>
      <c r="H7" s="194"/>
      <c r="I7" s="176"/>
      <c r="J7" s="211"/>
    </row>
    <row r="8" spans="2:14" s="35" customFormat="1" ht="14.1" customHeight="1" thickBot="1">
      <c r="B8" s="195"/>
      <c r="C8" s="157"/>
      <c r="D8" s="65"/>
      <c r="E8" s="157"/>
      <c r="F8" s="157"/>
      <c r="G8" s="157"/>
      <c r="H8" s="195"/>
      <c r="I8" s="157"/>
      <c r="J8" s="39"/>
    </row>
    <row r="9" spans="2:14" s="33" customFormat="1" ht="99.95" customHeight="1">
      <c r="B9" s="156"/>
      <c r="C9" s="157"/>
      <c r="D9" s="66"/>
      <c r="E9" s="157"/>
      <c r="F9" s="159"/>
      <c r="G9" s="157"/>
      <c r="H9" s="156"/>
      <c r="I9" s="157"/>
      <c r="J9" s="40"/>
    </row>
    <row r="10" spans="2:14" s="33" customFormat="1" ht="30" customHeight="1" thickBot="1">
      <c r="B10" s="175"/>
      <c r="C10" s="176"/>
      <c r="D10" s="57"/>
      <c r="E10" s="176"/>
      <c r="F10" s="177"/>
      <c r="G10" s="176"/>
      <c r="H10" s="175"/>
      <c r="I10" s="176"/>
      <c r="J10" s="42"/>
    </row>
    <row r="11" spans="2:14" s="35" customFormat="1" ht="14.1" customHeight="1" thickBot="1">
      <c r="B11" s="157"/>
      <c r="C11" s="157"/>
      <c r="D11" s="65"/>
      <c r="E11" s="157"/>
      <c r="F11" s="157"/>
      <c r="G11" s="157"/>
      <c r="H11" s="157"/>
      <c r="I11" s="157"/>
      <c r="J11" s="39"/>
      <c r="L11" s="36"/>
    </row>
    <row r="12" spans="2:14" s="33" customFormat="1" ht="99.95" customHeight="1">
      <c r="B12" s="156"/>
      <c r="C12" s="157"/>
      <c r="D12" s="66"/>
      <c r="E12" s="157"/>
      <c r="F12" s="159"/>
      <c r="G12" s="157"/>
      <c r="H12" s="156"/>
      <c r="I12" s="157"/>
      <c r="J12" s="40"/>
      <c r="L12" s="63"/>
    </row>
    <row r="13" spans="2:14" s="35" customFormat="1" ht="39.950000000000003" customHeight="1" thickBot="1">
      <c r="B13" s="199"/>
      <c r="C13" s="157"/>
      <c r="D13" s="62"/>
      <c r="E13" s="157"/>
      <c r="F13" s="179"/>
      <c r="G13" s="157"/>
      <c r="H13" s="199"/>
      <c r="I13" s="157"/>
      <c r="J13" s="43"/>
      <c r="L13" s="36"/>
    </row>
    <row r="14" spans="2:14" s="35" customFormat="1" ht="14.1" customHeight="1" thickBot="1">
      <c r="B14" s="195"/>
      <c r="C14" s="157"/>
      <c r="D14" s="65"/>
      <c r="E14" s="157"/>
      <c r="F14" s="157"/>
      <c r="G14" s="157"/>
      <c r="H14" s="195"/>
      <c r="I14" s="157"/>
      <c r="J14" s="39"/>
      <c r="L14" s="36"/>
    </row>
    <row r="15" spans="2:14" s="33" customFormat="1" ht="80.099999999999994" customHeight="1" thickBot="1">
      <c r="B15" s="196"/>
      <c r="C15" s="165"/>
      <c r="D15" s="153"/>
      <c r="E15" s="165"/>
      <c r="F15" s="167"/>
      <c r="G15" s="157"/>
      <c r="H15" s="196"/>
      <c r="I15" s="165"/>
      <c r="J15" s="47"/>
    </row>
    <row r="16" spans="2:14" s="35" customFormat="1" ht="14.1" customHeight="1" thickBot="1">
      <c r="B16" s="197"/>
      <c r="C16" s="165"/>
      <c r="D16" s="152"/>
      <c r="E16" s="165"/>
      <c r="F16" s="165"/>
      <c r="G16" s="165"/>
      <c r="H16" s="197"/>
      <c r="I16" s="165"/>
      <c r="J16" s="46"/>
    </row>
    <row r="17" spans="2:14" s="33" customFormat="1" ht="120" customHeight="1" thickBot="1">
      <c r="B17" s="198"/>
      <c r="C17" s="170"/>
      <c r="D17" s="214"/>
      <c r="E17" s="165"/>
      <c r="F17" s="172"/>
      <c r="G17" s="165"/>
      <c r="H17" s="198"/>
      <c r="I17" s="165"/>
      <c r="J17" s="50"/>
    </row>
    <row r="18" spans="2:14" ht="22.5" customHeight="1" thickBot="1">
      <c r="B18" s="23"/>
      <c r="C18" s="22"/>
      <c r="D18" s="23"/>
      <c r="E18" s="22"/>
      <c r="F18" s="23"/>
      <c r="G18" s="22"/>
      <c r="H18" s="37"/>
      <c r="I18" s="22"/>
      <c r="J18" s="23"/>
    </row>
    <row r="19" spans="2:14" ht="80.25" customHeight="1">
      <c r="B19" s="54"/>
      <c r="C19" s="54"/>
      <c r="D19" s="54"/>
      <c r="E19" s="55"/>
      <c r="F19" s="54"/>
      <c r="G19" s="55"/>
      <c r="H19" s="54"/>
      <c r="I19" s="54"/>
      <c r="J19" s="56" t="s">
        <v>34</v>
      </c>
    </row>
    <row r="20" spans="2:14" s="202" customFormat="1" ht="91.5" customHeight="1">
      <c r="B20" s="287" t="s">
        <v>80</v>
      </c>
      <c r="C20" s="287"/>
      <c r="D20" s="287"/>
      <c r="E20" s="287"/>
      <c r="F20" s="287"/>
      <c r="G20" s="287"/>
      <c r="H20" s="287"/>
      <c r="I20" s="287"/>
      <c r="J20" s="287"/>
    </row>
    <row r="21" spans="2:14" s="202" customFormat="1" ht="57" customHeight="1">
      <c r="B21" s="203"/>
      <c r="C21" s="203"/>
      <c r="D21" s="284" t="str">
        <f>D1</f>
        <v xml:space="preserve">Restaurant scolaire </v>
      </c>
      <c r="E21" s="284"/>
      <c r="F21" s="284"/>
      <c r="G21" s="284"/>
      <c r="H21" s="284"/>
      <c r="I21" s="203"/>
      <c r="J21" s="203"/>
      <c r="L21" s="204" t="s">
        <v>1</v>
      </c>
      <c r="M21" s="205" t="s">
        <v>28</v>
      </c>
      <c r="N21" s="205" t="s">
        <v>31</v>
      </c>
    </row>
    <row r="22" spans="2:14" s="202" customFormat="1" ht="30" customHeight="1">
      <c r="B22" s="206"/>
      <c r="C22" s="207"/>
      <c r="D22" s="206"/>
      <c r="E22" s="207"/>
      <c r="F22" s="206"/>
      <c r="G22" s="207"/>
      <c r="H22" s="206"/>
      <c r="I22" s="207"/>
      <c r="J22" s="206"/>
      <c r="L22" s="208"/>
      <c r="M22" s="209"/>
      <c r="N22" s="209"/>
    </row>
    <row r="23" spans="2:14" s="202" customFormat="1" ht="42" customHeight="1">
      <c r="B23" s="285" t="str">
        <f>CONCATENATE("Semaine ",L22," du lundi ",TEXT(M22,"j mmmm")," au vendredi ",TEXT(N22,"j mmmm aaaa"))</f>
        <v>Semaine  du lundi 0 janvier au vendredi 0 janvier 1900</v>
      </c>
      <c r="C23" s="285"/>
      <c r="D23" s="285"/>
      <c r="E23" s="285"/>
      <c r="F23" s="285"/>
      <c r="G23" s="285"/>
      <c r="H23" s="285"/>
      <c r="I23" s="285"/>
      <c r="J23" s="285"/>
    </row>
    <row r="24" spans="2:14" ht="28.5" customHeight="1">
      <c r="B24" s="281"/>
      <c r="C24" s="192"/>
      <c r="D24" s="281"/>
      <c r="E24" s="192"/>
      <c r="F24" s="281"/>
      <c r="G24" s="192"/>
      <c r="H24" s="281"/>
      <c r="I24" s="192"/>
      <c r="J24" s="281"/>
    </row>
    <row r="25" spans="2:14" ht="28.5" customHeight="1" thickBot="1">
      <c r="B25" s="282"/>
      <c r="C25" s="192"/>
      <c r="D25" s="288"/>
      <c r="E25" s="192"/>
      <c r="F25" s="289"/>
      <c r="G25" s="192"/>
      <c r="H25" s="282"/>
      <c r="I25" s="192"/>
      <c r="J25" s="288"/>
    </row>
    <row r="26" spans="2:14" s="33" customFormat="1" ht="99.95" customHeight="1">
      <c r="B26" s="156"/>
      <c r="C26" s="157"/>
      <c r="D26" s="158"/>
      <c r="E26" s="157"/>
      <c r="F26" s="159"/>
      <c r="G26" s="157"/>
      <c r="H26" s="193"/>
      <c r="I26" s="157"/>
      <c r="J26" s="158"/>
      <c r="L26" s="34"/>
    </row>
    <row r="27" spans="2:14" s="35" customFormat="1" ht="39.950000000000003" customHeight="1" thickBot="1">
      <c r="B27" s="175"/>
      <c r="C27" s="176"/>
      <c r="D27" s="161"/>
      <c r="E27" s="176"/>
      <c r="F27" s="162"/>
      <c r="G27" s="176"/>
      <c r="H27" s="194"/>
      <c r="I27" s="176"/>
      <c r="J27" s="161"/>
    </row>
    <row r="28" spans="2:14" s="35" customFormat="1" ht="14.1" customHeight="1" thickBot="1">
      <c r="B28" s="157"/>
      <c r="C28" s="157"/>
      <c r="D28" s="157"/>
      <c r="E28" s="157"/>
      <c r="F28" s="157"/>
      <c r="G28" s="157"/>
      <c r="H28" s="195"/>
      <c r="I28" s="157"/>
      <c r="J28" s="157"/>
      <c r="M28"/>
    </row>
    <row r="29" spans="2:14" s="33" customFormat="1" ht="99.95" customHeight="1">
      <c r="B29" s="156"/>
      <c r="C29" s="157"/>
      <c r="D29" s="158"/>
      <c r="E29" s="157"/>
      <c r="F29" s="159"/>
      <c r="G29" s="157"/>
      <c r="H29" s="156"/>
      <c r="I29" s="157"/>
      <c r="J29" s="158"/>
      <c r="L29" s="58"/>
    </row>
    <row r="30" spans="2:14" s="33" customFormat="1" ht="30" customHeight="1" thickBot="1">
      <c r="B30" s="175"/>
      <c r="C30" s="176"/>
      <c r="D30" s="174"/>
      <c r="E30" s="176"/>
      <c r="F30" s="177"/>
      <c r="G30" s="176"/>
      <c r="H30" s="175"/>
      <c r="I30" s="176"/>
      <c r="J30" s="174"/>
      <c r="M30"/>
    </row>
    <row r="31" spans="2:14" s="35" customFormat="1" ht="14.1" customHeight="1" thickBot="1">
      <c r="B31" s="157"/>
      <c r="C31" s="157"/>
      <c r="D31" s="157"/>
      <c r="E31" s="157"/>
      <c r="F31" s="157"/>
      <c r="G31" s="157"/>
      <c r="H31" s="157"/>
      <c r="I31" s="157"/>
      <c r="J31" s="157"/>
      <c r="L31" s="36"/>
    </row>
    <row r="32" spans="2:14" s="33" customFormat="1" ht="99.95" customHeight="1">
      <c r="B32" s="156"/>
      <c r="C32" s="157"/>
      <c r="D32" s="158"/>
      <c r="E32" s="157"/>
      <c r="F32" s="159"/>
      <c r="G32" s="157"/>
      <c r="H32" s="156"/>
      <c r="I32" s="157"/>
      <c r="J32" s="66"/>
      <c r="M32"/>
    </row>
    <row r="33" spans="2:14" s="35" customFormat="1" ht="39.950000000000003" customHeight="1" thickBot="1">
      <c r="B33" s="160"/>
      <c r="C33" s="157"/>
      <c r="D33" s="210"/>
      <c r="E33" s="157"/>
      <c r="F33" s="179"/>
      <c r="G33" s="157"/>
      <c r="H33" s="199"/>
      <c r="I33" s="157"/>
      <c r="J33" s="161"/>
      <c r="L33" s="36"/>
    </row>
    <row r="34" spans="2:14" s="35" customFormat="1" ht="14.1" customHeight="1" thickBot="1">
      <c r="B34" s="163"/>
      <c r="C34" s="157"/>
      <c r="D34" s="157"/>
      <c r="E34" s="157"/>
      <c r="F34" s="157"/>
      <c r="G34" s="157"/>
      <c r="H34" s="195"/>
      <c r="I34" s="157"/>
      <c r="J34" s="157"/>
      <c r="L34" s="36"/>
    </row>
    <row r="35" spans="2:14" s="33" customFormat="1" ht="80.099999999999994" customHeight="1" thickBot="1">
      <c r="B35" s="164"/>
      <c r="C35" s="165"/>
      <c r="D35" s="166"/>
      <c r="E35" s="165"/>
      <c r="F35" s="167"/>
      <c r="G35" s="157"/>
      <c r="H35" s="196"/>
      <c r="I35" s="165"/>
      <c r="J35" s="166"/>
    </row>
    <row r="36" spans="2:14" s="35" customFormat="1" ht="14.1" customHeight="1" thickBot="1">
      <c r="B36" s="168"/>
      <c r="C36" s="165"/>
      <c r="D36" s="165"/>
      <c r="E36" s="165"/>
      <c r="F36" s="165"/>
      <c r="G36" s="165"/>
      <c r="H36" s="197"/>
      <c r="I36" s="165"/>
      <c r="J36" s="165"/>
    </row>
    <row r="37" spans="2:14" s="33" customFormat="1" ht="120" customHeight="1" thickBot="1">
      <c r="B37" s="169"/>
      <c r="C37" s="170"/>
      <c r="D37" s="171"/>
      <c r="E37" s="165"/>
      <c r="F37" s="172"/>
      <c r="G37" s="165"/>
      <c r="H37" s="198"/>
      <c r="I37" s="165"/>
      <c r="J37" s="182"/>
    </row>
    <row r="38" spans="2:14" ht="22.5" customHeight="1" thickBot="1">
      <c r="B38" s="23"/>
      <c r="C38" s="22"/>
      <c r="D38" s="23"/>
      <c r="E38" s="22"/>
      <c r="F38" s="23"/>
      <c r="G38" s="22"/>
      <c r="H38" s="23"/>
      <c r="I38" s="22"/>
      <c r="J38" s="23"/>
    </row>
    <row r="39" spans="2:14" ht="80.25" customHeight="1">
      <c r="B39" s="54"/>
      <c r="C39" s="54"/>
      <c r="D39" s="54"/>
      <c r="E39" s="55"/>
      <c r="F39" s="54"/>
      <c r="G39" s="55"/>
      <c r="H39" s="54"/>
      <c r="I39" s="54"/>
      <c r="J39" s="56" t="s">
        <v>34</v>
      </c>
    </row>
    <row r="40" spans="2:14" s="202" customFormat="1" ht="91.5" customHeight="1">
      <c r="B40" s="283" t="s">
        <v>80</v>
      </c>
      <c r="C40" s="283"/>
      <c r="D40" s="283"/>
      <c r="E40" s="283"/>
      <c r="F40" s="283"/>
      <c r="G40" s="283"/>
      <c r="H40" s="283"/>
      <c r="I40" s="283"/>
      <c r="J40" s="283"/>
    </row>
    <row r="41" spans="2:14" s="202" customFormat="1" ht="57" customHeight="1">
      <c r="B41" s="203"/>
      <c r="C41" s="203"/>
      <c r="D41" s="284" t="str">
        <f>D1</f>
        <v xml:space="preserve">Restaurant scolaire </v>
      </c>
      <c r="E41" s="284"/>
      <c r="F41" s="284"/>
      <c r="G41" s="284"/>
      <c r="H41" s="284"/>
      <c r="I41" s="203"/>
      <c r="J41" s="203"/>
      <c r="L41" s="204" t="s">
        <v>1</v>
      </c>
      <c r="M41" s="205" t="s">
        <v>28</v>
      </c>
      <c r="N41" s="205" t="s">
        <v>31</v>
      </c>
    </row>
    <row r="42" spans="2:14" s="202" customFormat="1" ht="30" customHeight="1">
      <c r="B42" s="206"/>
      <c r="C42" s="207"/>
      <c r="D42" s="206"/>
      <c r="E42" s="207"/>
      <c r="F42" s="206"/>
      <c r="G42" s="207"/>
      <c r="H42" s="206"/>
      <c r="I42" s="207"/>
      <c r="J42" s="206"/>
      <c r="L42" s="208"/>
      <c r="M42" s="209"/>
      <c r="N42" s="209"/>
    </row>
    <row r="43" spans="2:14" s="202" customFormat="1" ht="42" customHeight="1">
      <c r="B43" s="285" t="str">
        <f>CONCATENATE("Semaine ",L42," du lundi ",TEXT(M42,"j mmmm")," au vendredi ",TEXT(N42,"j mmmm aaaa"))</f>
        <v>Semaine  du lundi 0 janvier au vendredi 0 janvier 1900</v>
      </c>
      <c r="C43" s="285"/>
      <c r="D43" s="285"/>
      <c r="E43" s="285"/>
      <c r="F43" s="285"/>
      <c r="G43" s="285"/>
      <c r="H43" s="285"/>
      <c r="I43" s="285"/>
      <c r="J43" s="285"/>
    </row>
    <row r="44" spans="2:14" ht="28.5" customHeight="1">
      <c r="B44" s="281"/>
      <c r="C44" s="151"/>
      <c r="D44" s="281"/>
      <c r="E44" s="151"/>
      <c r="F44" s="281"/>
      <c r="G44" s="151"/>
      <c r="H44" s="286"/>
      <c r="I44" s="151"/>
      <c r="J44" s="281"/>
    </row>
    <row r="45" spans="2:14" ht="28.5" customHeight="1" thickBot="1">
      <c r="B45" s="282"/>
      <c r="C45" s="151"/>
      <c r="D45" s="281"/>
      <c r="E45" s="151"/>
      <c r="F45" s="281"/>
      <c r="G45" s="151"/>
      <c r="H45" s="286"/>
      <c r="I45" s="151"/>
      <c r="J45" s="281"/>
    </row>
    <row r="46" spans="2:14" s="33" customFormat="1" ht="99.95" customHeight="1">
      <c r="B46" s="64"/>
      <c r="C46" s="157"/>
      <c r="D46" s="158"/>
      <c r="E46" s="157"/>
      <c r="F46" s="159"/>
      <c r="G46" s="157"/>
      <c r="H46" s="38"/>
      <c r="I46" s="157"/>
      <c r="J46" s="158"/>
      <c r="L46" s="34"/>
    </row>
    <row r="47" spans="2:14" s="35" customFormat="1" ht="39.950000000000003" customHeight="1" thickBot="1">
      <c r="B47" s="59"/>
      <c r="C47" s="176"/>
      <c r="D47" s="161"/>
      <c r="E47" s="176"/>
      <c r="F47" s="162"/>
      <c r="G47" s="176"/>
      <c r="H47" s="212"/>
      <c r="I47" s="176"/>
      <c r="J47" s="161"/>
    </row>
    <row r="48" spans="2:14" s="35" customFormat="1" ht="14.1" customHeight="1" thickBot="1">
      <c r="B48" s="65"/>
      <c r="C48" s="157"/>
      <c r="D48" s="157"/>
      <c r="E48" s="157"/>
      <c r="F48" s="157"/>
      <c r="G48" s="157"/>
      <c r="H48" s="39"/>
      <c r="I48" s="157"/>
      <c r="J48" s="157"/>
    </row>
    <row r="49" spans="2:14" s="33" customFormat="1" ht="99.95" customHeight="1">
      <c r="B49" s="64"/>
      <c r="C49" s="157"/>
      <c r="D49" s="158"/>
      <c r="E49" s="157"/>
      <c r="F49" s="159"/>
      <c r="G49" s="157"/>
      <c r="H49" s="38"/>
      <c r="I49" s="157"/>
      <c r="J49" s="158"/>
    </row>
    <row r="50" spans="2:14" s="33" customFormat="1" ht="30" customHeight="1" thickBot="1">
      <c r="B50" s="59"/>
      <c r="C50" s="176"/>
      <c r="D50" s="174"/>
      <c r="E50" s="176"/>
      <c r="F50" s="177"/>
      <c r="G50" s="176"/>
      <c r="H50" s="212"/>
      <c r="I50" s="176"/>
      <c r="J50" s="174"/>
    </row>
    <row r="51" spans="2:14" s="35" customFormat="1" ht="14.1" customHeight="1" thickBot="1">
      <c r="B51" s="65"/>
      <c r="C51" s="157"/>
      <c r="D51" s="157"/>
      <c r="E51" s="157"/>
      <c r="F51" s="157"/>
      <c r="G51" s="157"/>
      <c r="H51" s="39"/>
      <c r="I51" s="157"/>
      <c r="J51" s="157"/>
      <c r="L51" s="36"/>
    </row>
    <row r="52" spans="2:14" s="33" customFormat="1" ht="99.95" customHeight="1">
      <c r="B52" s="64"/>
      <c r="C52" s="157"/>
      <c r="D52" s="66"/>
      <c r="E52" s="65"/>
      <c r="F52" s="67"/>
      <c r="G52" s="157"/>
      <c r="H52" s="38"/>
      <c r="I52" s="157"/>
      <c r="J52" s="158"/>
      <c r="M52" s="60"/>
    </row>
    <row r="53" spans="2:14" s="35" customFormat="1" ht="39.950000000000003" customHeight="1" thickBot="1">
      <c r="B53" s="155"/>
      <c r="C53" s="157"/>
      <c r="D53" s="178"/>
      <c r="E53" s="157"/>
      <c r="F53" s="179"/>
      <c r="G53" s="157"/>
      <c r="H53" s="41"/>
      <c r="I53" s="157"/>
      <c r="J53" s="161"/>
      <c r="L53" s="36"/>
      <c r="M53" s="61"/>
    </row>
    <row r="54" spans="2:14" s="35" customFormat="1" ht="14.1" customHeight="1" thickBot="1">
      <c r="B54" s="65"/>
      <c r="C54" s="157"/>
      <c r="D54" s="157"/>
      <c r="E54" s="157"/>
      <c r="F54" s="157"/>
      <c r="G54" s="157"/>
      <c r="H54" s="44"/>
      <c r="I54" s="157"/>
      <c r="J54" s="157"/>
      <c r="L54" s="36"/>
    </row>
    <row r="55" spans="2:14" s="33" customFormat="1" ht="80.099999999999994" customHeight="1" thickBot="1">
      <c r="B55" s="213"/>
      <c r="C55" s="165"/>
      <c r="D55" s="166"/>
      <c r="E55" s="165"/>
      <c r="F55" s="167"/>
      <c r="G55" s="157"/>
      <c r="H55" s="45"/>
      <c r="I55" s="165"/>
      <c r="J55" s="166"/>
    </row>
    <row r="56" spans="2:14" s="35" customFormat="1" ht="14.1" customHeight="1" thickBot="1">
      <c r="B56" s="152"/>
      <c r="C56" s="165"/>
      <c r="D56" s="165"/>
      <c r="E56" s="165"/>
      <c r="F56" s="165"/>
      <c r="G56" s="165"/>
      <c r="H56" s="48"/>
      <c r="I56" s="165"/>
      <c r="J56" s="165"/>
    </row>
    <row r="57" spans="2:14" s="33" customFormat="1" ht="120" customHeight="1" thickBot="1">
      <c r="B57" s="154"/>
      <c r="C57" s="170"/>
      <c r="D57" s="171"/>
      <c r="E57" s="165"/>
      <c r="F57" s="172"/>
      <c r="G57" s="165"/>
      <c r="H57" s="49"/>
      <c r="I57" s="165"/>
      <c r="J57" s="182"/>
    </row>
    <row r="58" spans="2:14" ht="22.5" customHeight="1" thickBot="1">
      <c r="B58" s="23"/>
      <c r="C58" s="22"/>
      <c r="D58" s="23"/>
      <c r="E58" s="22"/>
      <c r="F58" s="23"/>
      <c r="G58" s="22"/>
      <c r="H58" s="23"/>
      <c r="I58" s="22"/>
      <c r="J58" s="23"/>
    </row>
    <row r="59" spans="2:14" ht="80.25" customHeight="1">
      <c r="B59" s="54"/>
      <c r="C59" s="54"/>
      <c r="D59" s="54"/>
      <c r="E59" s="55"/>
      <c r="F59" s="54"/>
      <c r="G59" s="55"/>
      <c r="H59" s="54"/>
      <c r="I59" s="54"/>
      <c r="J59" s="56" t="s">
        <v>34</v>
      </c>
    </row>
    <row r="60" spans="2:14" s="202" customFormat="1" ht="91.5" customHeight="1">
      <c r="B60" s="283" t="s">
        <v>80</v>
      </c>
      <c r="C60" s="283"/>
      <c r="D60" s="283"/>
      <c r="E60" s="283"/>
      <c r="F60" s="283"/>
      <c r="G60" s="283"/>
      <c r="H60" s="283"/>
      <c r="I60" s="283"/>
      <c r="J60" s="283"/>
    </row>
    <row r="61" spans="2:14" s="202" customFormat="1" ht="57" customHeight="1">
      <c r="B61" s="203"/>
      <c r="C61" s="203"/>
      <c r="D61" s="284" t="str">
        <f>D1</f>
        <v xml:space="preserve">Restaurant scolaire </v>
      </c>
      <c r="E61" s="284"/>
      <c r="F61" s="284"/>
      <c r="G61" s="284"/>
      <c r="H61" s="284"/>
      <c r="I61" s="203"/>
      <c r="J61" s="203"/>
      <c r="L61" s="204" t="s">
        <v>1</v>
      </c>
      <c r="M61" s="205" t="s">
        <v>28</v>
      </c>
      <c r="N61" s="205" t="s">
        <v>31</v>
      </c>
    </row>
    <row r="62" spans="2:14" s="202" customFormat="1" ht="30" customHeight="1">
      <c r="B62" s="206"/>
      <c r="C62" s="207"/>
      <c r="D62" s="206"/>
      <c r="E62" s="207"/>
      <c r="F62" s="206"/>
      <c r="G62" s="207"/>
      <c r="H62" s="206"/>
      <c r="I62" s="207"/>
      <c r="J62" s="206"/>
      <c r="L62" s="208"/>
      <c r="M62" s="209"/>
      <c r="N62" s="209"/>
    </row>
    <row r="63" spans="2:14" s="202" customFormat="1" ht="42" customHeight="1">
      <c r="B63" s="285" t="str">
        <f>CONCATENATE("Semaine ",L62," du lundi ",TEXT(M62,"j mmmm")," au vendredi  ",TEXT(N62,"j mmmm aaaa"))</f>
        <v>Semaine  du lundi 0 janvier au vendredi  0 janvier 1900</v>
      </c>
      <c r="C63" s="285"/>
      <c r="D63" s="285"/>
      <c r="E63" s="285"/>
      <c r="F63" s="285"/>
      <c r="G63" s="285"/>
      <c r="H63" s="285"/>
      <c r="I63" s="285"/>
      <c r="J63" s="285"/>
    </row>
    <row r="64" spans="2:14" ht="28.5" customHeight="1">
      <c r="B64" s="281"/>
      <c r="C64" s="151"/>
      <c r="D64" s="281"/>
      <c r="E64" s="151"/>
      <c r="F64" s="281"/>
      <c r="G64" s="151"/>
      <c r="H64" s="281"/>
      <c r="I64" s="151"/>
      <c r="J64" s="281"/>
    </row>
    <row r="65" spans="2:10" ht="28.5" customHeight="1" thickBot="1">
      <c r="B65" s="282"/>
      <c r="C65" s="151"/>
      <c r="D65" s="281"/>
      <c r="E65" s="151"/>
      <c r="F65" s="281"/>
      <c r="G65" s="151"/>
      <c r="H65" s="281"/>
      <c r="I65" s="151"/>
      <c r="J65" s="281"/>
    </row>
    <row r="66" spans="2:10" s="33" customFormat="1" ht="99.95" customHeight="1">
      <c r="B66" s="156"/>
      <c r="C66" s="157"/>
      <c r="D66" s="158"/>
      <c r="E66" s="157"/>
      <c r="F66" s="159"/>
      <c r="G66" s="157"/>
      <c r="H66" s="193"/>
      <c r="I66" s="157"/>
      <c r="J66" s="158"/>
    </row>
    <row r="67" spans="2:10" s="35" customFormat="1" ht="39.950000000000003" customHeight="1" thickBot="1">
      <c r="B67" s="175"/>
      <c r="C67" s="176"/>
      <c r="D67" s="161"/>
      <c r="E67" s="176"/>
      <c r="F67" s="162"/>
      <c r="G67" s="176"/>
      <c r="H67" s="194"/>
      <c r="I67" s="176"/>
      <c r="J67" s="161"/>
    </row>
    <row r="68" spans="2:10" s="35" customFormat="1" ht="14.1" customHeight="1" thickBot="1">
      <c r="B68" s="157"/>
      <c r="C68" s="157"/>
      <c r="D68" s="157"/>
      <c r="E68" s="157"/>
      <c r="F68" s="157"/>
      <c r="G68" s="157"/>
      <c r="H68" s="195"/>
      <c r="I68" s="157"/>
      <c r="J68" s="157"/>
    </row>
    <row r="69" spans="2:10" s="33" customFormat="1" ht="99.95" customHeight="1">
      <c r="B69" s="156"/>
      <c r="C69" s="157"/>
      <c r="D69" s="158"/>
      <c r="E69" s="157"/>
      <c r="F69" s="159"/>
      <c r="G69" s="157"/>
      <c r="H69" s="156"/>
      <c r="I69" s="157"/>
      <c r="J69" s="158"/>
    </row>
    <row r="70" spans="2:10" s="33" customFormat="1" ht="30" customHeight="1" thickBot="1">
      <c r="B70" s="175"/>
      <c r="C70" s="176"/>
      <c r="D70" s="174"/>
      <c r="E70" s="176"/>
      <c r="F70" s="177"/>
      <c r="G70" s="176"/>
      <c r="H70" s="175"/>
      <c r="I70" s="176"/>
      <c r="J70" s="174"/>
    </row>
    <row r="71" spans="2:10" s="35" customFormat="1" ht="14.1" customHeight="1" thickBot="1">
      <c r="B71" s="157"/>
      <c r="C71" s="157"/>
      <c r="D71" s="157"/>
      <c r="E71" s="157"/>
      <c r="F71" s="157"/>
      <c r="G71" s="157"/>
      <c r="H71" s="157"/>
      <c r="I71" s="157"/>
      <c r="J71" s="157"/>
    </row>
    <row r="72" spans="2:10" s="33" customFormat="1" ht="99.95" customHeight="1">
      <c r="B72" s="156"/>
      <c r="C72" s="157"/>
      <c r="D72" s="158"/>
      <c r="E72" s="157"/>
      <c r="F72" s="159"/>
      <c r="G72" s="157"/>
      <c r="H72" s="156"/>
      <c r="I72" s="157"/>
      <c r="J72" s="158"/>
    </row>
    <row r="73" spans="2:10" s="35" customFormat="1" ht="39.950000000000003" customHeight="1" thickBot="1">
      <c r="B73" s="160"/>
      <c r="C73" s="157"/>
      <c r="D73" s="178"/>
      <c r="E73" s="157"/>
      <c r="F73" s="179"/>
      <c r="G73" s="157"/>
      <c r="H73" s="199"/>
      <c r="I73" s="157"/>
      <c r="J73" s="161"/>
    </row>
    <row r="74" spans="2:10" s="35" customFormat="1" ht="14.1" customHeight="1" thickBot="1">
      <c r="B74" s="163"/>
      <c r="C74" s="157"/>
      <c r="D74" s="157"/>
      <c r="E74" s="157"/>
      <c r="F74" s="157"/>
      <c r="G74" s="157"/>
      <c r="H74" s="195"/>
      <c r="I74" s="157"/>
      <c r="J74" s="157"/>
    </row>
    <row r="75" spans="2:10" s="33" customFormat="1" ht="80.099999999999994" customHeight="1" thickBot="1">
      <c r="B75" s="164"/>
      <c r="C75" s="165"/>
      <c r="D75" s="166"/>
      <c r="E75" s="165"/>
      <c r="F75" s="167"/>
      <c r="G75" s="157"/>
      <c r="H75" s="196"/>
      <c r="I75" s="165"/>
      <c r="J75" s="166"/>
    </row>
    <row r="76" spans="2:10" s="35" customFormat="1" ht="14.1" customHeight="1" thickBot="1">
      <c r="B76" s="168"/>
      <c r="C76" s="165"/>
      <c r="D76" s="165"/>
      <c r="E76" s="165"/>
      <c r="F76" s="165"/>
      <c r="G76" s="165"/>
      <c r="H76" s="197"/>
      <c r="I76" s="165"/>
      <c r="J76" s="165"/>
    </row>
    <row r="77" spans="2:10" s="33" customFormat="1" ht="120" customHeight="1" thickBot="1">
      <c r="B77" s="169"/>
      <c r="C77" s="170"/>
      <c r="D77" s="171"/>
      <c r="E77" s="165"/>
      <c r="F77" s="172"/>
      <c r="G77" s="165"/>
      <c r="H77" s="198"/>
      <c r="I77" s="165"/>
      <c r="J77" s="182"/>
    </row>
    <row r="78" spans="2:10" ht="22.5" customHeight="1" thickBot="1">
      <c r="B78" s="23"/>
      <c r="C78" s="22"/>
      <c r="D78" s="23"/>
      <c r="E78" s="22"/>
      <c r="F78" s="23"/>
      <c r="G78" s="22"/>
      <c r="H78" s="23"/>
      <c r="I78" s="22"/>
      <c r="J78" s="23"/>
    </row>
    <row r="79" spans="2:10" ht="80.25" customHeight="1">
      <c r="B79" s="54"/>
      <c r="C79" s="54"/>
      <c r="D79" s="54"/>
      <c r="E79" s="55"/>
      <c r="F79" s="54"/>
      <c r="G79" s="55"/>
      <c r="H79" s="54"/>
      <c r="I79" s="54"/>
      <c r="J79" s="56" t="s">
        <v>34</v>
      </c>
    </row>
    <row r="80" spans="2:10" s="202" customFormat="1" ht="91.5" customHeight="1">
      <c r="B80" s="283" t="s">
        <v>80</v>
      </c>
      <c r="C80" s="283"/>
      <c r="D80" s="283"/>
      <c r="E80" s="283"/>
      <c r="F80" s="283"/>
      <c r="G80" s="283"/>
      <c r="H80" s="283"/>
      <c r="I80" s="283"/>
      <c r="J80" s="283"/>
    </row>
    <row r="81" spans="2:14" s="202" customFormat="1" ht="57" customHeight="1">
      <c r="B81" s="203"/>
      <c r="C81" s="203"/>
      <c r="D81" s="284" t="str">
        <f>+D1</f>
        <v xml:space="preserve">Restaurant scolaire </v>
      </c>
      <c r="E81" s="284"/>
      <c r="F81" s="284"/>
      <c r="G81" s="284"/>
      <c r="H81" s="284"/>
      <c r="I81" s="203"/>
      <c r="J81" s="203"/>
      <c r="L81" s="204" t="s">
        <v>1</v>
      </c>
      <c r="M81" s="205" t="s">
        <v>28</v>
      </c>
      <c r="N81" s="205" t="s">
        <v>31</v>
      </c>
    </row>
    <row r="82" spans="2:14" s="202" customFormat="1" ht="30" customHeight="1">
      <c r="B82" s="206"/>
      <c r="C82" s="207"/>
      <c r="D82" s="206"/>
      <c r="E82" s="207"/>
      <c r="F82" s="206"/>
      <c r="G82" s="207"/>
      <c r="H82" s="206"/>
      <c r="I82" s="207"/>
      <c r="J82" s="206"/>
      <c r="L82" s="208"/>
      <c r="M82" s="209"/>
      <c r="N82" s="209"/>
    </row>
    <row r="83" spans="2:14" s="202" customFormat="1" ht="42" customHeight="1">
      <c r="B83" s="285" t="str">
        <f>CONCATENATE("Semaine ",L82," du lundi ",TEXT(M82,"j mmmm")," au vendredi  ",TEXT(N82,"j mmmm aaaa"))</f>
        <v>Semaine  du lundi 0 janvier au vendredi  0 janvier 1900</v>
      </c>
      <c r="C83" s="285"/>
      <c r="D83" s="285"/>
      <c r="E83" s="285"/>
      <c r="F83" s="285"/>
      <c r="G83" s="285"/>
      <c r="H83" s="285"/>
      <c r="I83" s="285"/>
      <c r="J83" s="285"/>
    </row>
    <row r="84" spans="2:14" ht="28.5" customHeight="1">
      <c r="B84" s="281"/>
      <c r="C84" s="151"/>
      <c r="D84" s="281"/>
      <c r="E84" s="151"/>
      <c r="F84" s="281"/>
      <c r="G84" s="151"/>
      <c r="H84" s="281"/>
      <c r="I84" s="151"/>
      <c r="J84" s="281"/>
    </row>
    <row r="85" spans="2:14" ht="28.5" customHeight="1" thickBot="1">
      <c r="B85" s="282"/>
      <c r="C85" s="151"/>
      <c r="D85" s="281"/>
      <c r="E85" s="151"/>
      <c r="F85" s="281"/>
      <c r="G85" s="151"/>
      <c r="H85" s="281"/>
      <c r="I85" s="151"/>
      <c r="J85" s="281"/>
    </row>
    <row r="86" spans="2:14" s="33" customFormat="1" ht="99.95" customHeight="1">
      <c r="B86" s="156"/>
      <c r="C86" s="157"/>
      <c r="D86" s="158"/>
      <c r="E86" s="157"/>
      <c r="F86" s="159"/>
      <c r="G86" s="157"/>
      <c r="H86" s="193"/>
      <c r="I86" s="157"/>
      <c r="J86" s="158"/>
      <c r="L86" s="34"/>
    </row>
    <row r="87" spans="2:14" s="35" customFormat="1" ht="39.950000000000003" customHeight="1" thickBot="1">
      <c r="B87" s="175"/>
      <c r="C87" s="176"/>
      <c r="D87" s="161"/>
      <c r="E87" s="176"/>
      <c r="F87" s="162"/>
      <c r="G87" s="176"/>
      <c r="H87" s="194"/>
      <c r="I87" s="176"/>
      <c r="J87" s="161"/>
    </row>
    <row r="88" spans="2:14" s="35" customFormat="1" ht="14.1" customHeight="1" thickBot="1">
      <c r="B88" s="157"/>
      <c r="C88" s="157"/>
      <c r="D88" s="157"/>
      <c r="E88" s="157"/>
      <c r="F88" s="157"/>
      <c r="G88" s="157"/>
      <c r="H88" s="195"/>
      <c r="I88" s="157"/>
      <c r="J88" s="157"/>
    </row>
    <row r="89" spans="2:14" s="33" customFormat="1" ht="99.95" customHeight="1">
      <c r="B89" s="156"/>
      <c r="C89" s="157"/>
      <c r="D89" s="158"/>
      <c r="E89" s="157"/>
      <c r="F89" s="159"/>
      <c r="G89" s="157"/>
      <c r="H89" s="156"/>
      <c r="I89" s="157"/>
      <c r="J89" s="158"/>
    </row>
    <row r="90" spans="2:14" s="33" customFormat="1" ht="30" customHeight="1" thickBot="1">
      <c r="B90" s="175"/>
      <c r="C90" s="176"/>
      <c r="D90" s="174"/>
      <c r="E90" s="176"/>
      <c r="F90" s="177"/>
      <c r="G90" s="176"/>
      <c r="H90" s="175"/>
      <c r="I90" s="176"/>
      <c r="J90" s="174"/>
    </row>
    <row r="91" spans="2:14" s="35" customFormat="1" ht="14.1" customHeight="1" thickBot="1">
      <c r="B91" s="157"/>
      <c r="C91" s="157"/>
      <c r="D91" s="157"/>
      <c r="E91" s="157"/>
      <c r="F91" s="157"/>
      <c r="G91" s="157"/>
      <c r="H91" s="157"/>
      <c r="I91" s="157"/>
      <c r="J91" s="157"/>
      <c r="L91" s="36"/>
    </row>
    <row r="92" spans="2:14" s="33" customFormat="1" ht="99.95" customHeight="1">
      <c r="B92" s="156"/>
      <c r="C92" s="157"/>
      <c r="D92" s="158"/>
      <c r="E92" s="157"/>
      <c r="F92" s="159"/>
      <c r="G92" s="157"/>
      <c r="H92" s="156"/>
      <c r="I92" s="157"/>
      <c r="J92" s="158" t="s">
        <v>36</v>
      </c>
    </row>
    <row r="93" spans="2:14" s="35" customFormat="1" ht="39.950000000000003" customHeight="1" thickBot="1">
      <c r="B93" s="160"/>
      <c r="C93" s="157"/>
      <c r="D93" s="178"/>
      <c r="E93" s="157"/>
      <c r="F93" s="179"/>
      <c r="G93" s="157"/>
      <c r="H93" s="199"/>
      <c r="I93" s="157"/>
      <c r="J93" s="161"/>
      <c r="L93" s="36"/>
    </row>
    <row r="94" spans="2:14" s="35" customFormat="1" ht="14.1" customHeight="1" thickBot="1">
      <c r="B94" s="163"/>
      <c r="C94" s="157"/>
      <c r="D94" s="157"/>
      <c r="E94" s="157"/>
      <c r="F94" s="157"/>
      <c r="G94" s="157"/>
      <c r="H94" s="195"/>
      <c r="I94" s="157"/>
      <c r="J94" s="157"/>
      <c r="L94" s="36"/>
    </row>
    <row r="95" spans="2:14" s="33" customFormat="1" ht="80.099999999999994" customHeight="1" thickBot="1">
      <c r="B95" s="164"/>
      <c r="C95" s="165"/>
      <c r="D95" s="166"/>
      <c r="E95" s="165"/>
      <c r="F95" s="167"/>
      <c r="G95" s="157"/>
      <c r="H95" s="196"/>
      <c r="I95" s="165"/>
      <c r="J95" s="166"/>
    </row>
    <row r="96" spans="2:14" s="35" customFormat="1" ht="14.1" customHeight="1" thickBot="1">
      <c r="B96" s="168"/>
      <c r="C96" s="165"/>
      <c r="D96" s="165"/>
      <c r="E96" s="165"/>
      <c r="F96" s="165"/>
      <c r="G96" s="165"/>
      <c r="H96" s="197"/>
      <c r="I96" s="165"/>
      <c r="J96" s="165"/>
    </row>
    <row r="97" spans="2:14" s="33" customFormat="1" ht="120" customHeight="1" thickBot="1">
      <c r="B97" s="169"/>
      <c r="C97" s="170"/>
      <c r="D97" s="171"/>
      <c r="E97" s="165"/>
      <c r="F97" s="172"/>
      <c r="G97" s="165"/>
      <c r="H97" s="198"/>
      <c r="I97" s="165"/>
      <c r="J97" s="182"/>
    </row>
    <row r="98" spans="2:14" ht="22.5" customHeight="1" thickBot="1">
      <c r="B98" s="23"/>
      <c r="C98" s="22"/>
      <c r="D98" s="23"/>
      <c r="E98" s="22"/>
      <c r="F98" s="23"/>
      <c r="G98" s="22"/>
      <c r="H98" s="24"/>
      <c r="I98" s="25"/>
      <c r="J98" s="24"/>
    </row>
    <row r="99" spans="2:14" ht="80.25" customHeight="1">
      <c r="B99" s="54"/>
      <c r="C99" s="54"/>
      <c r="D99" s="54"/>
      <c r="E99" s="55"/>
      <c r="F99" s="54"/>
      <c r="G99" s="55"/>
      <c r="H99" s="54"/>
      <c r="I99" s="54"/>
      <c r="J99" s="56" t="s">
        <v>34</v>
      </c>
    </row>
    <row r="100" spans="2:14" s="202" customFormat="1" ht="91.5" customHeight="1">
      <c r="B100" s="283" t="s">
        <v>80</v>
      </c>
      <c r="C100" s="283"/>
      <c r="D100" s="283"/>
      <c r="E100" s="283"/>
      <c r="F100" s="283"/>
      <c r="G100" s="283"/>
      <c r="H100" s="283"/>
      <c r="I100" s="283"/>
      <c r="J100" s="283"/>
    </row>
    <row r="101" spans="2:14" ht="79.5" customHeight="1">
      <c r="B101" s="16"/>
      <c r="C101" s="16"/>
      <c r="D101" s="278" t="str">
        <f>+D1</f>
        <v xml:space="preserve">Restaurant scolaire </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c r="M102" s="32"/>
      <c r="N102" s="32"/>
    </row>
    <row r="103" spans="2:14" ht="42" customHeight="1">
      <c r="B103" s="280" t="str">
        <f>CONCATENATE("Semaine ",L102," du lundi ",TEXT(M102,"j mmmm")," au vendredi  ",TEXT(N102,"j mmmm aaaa"))</f>
        <v>Semaine  du lundi 0 janvier au vendredi  0 janvier 1900</v>
      </c>
      <c r="C103" s="280"/>
      <c r="D103" s="280"/>
      <c r="E103" s="280"/>
      <c r="F103" s="280"/>
      <c r="G103" s="280"/>
      <c r="H103" s="280"/>
      <c r="I103" s="280"/>
      <c r="J103" s="280"/>
    </row>
    <row r="104" spans="2:14" ht="15.75" customHeight="1">
      <c r="B104" s="20"/>
      <c r="C104" s="20"/>
      <c r="D104" s="20"/>
      <c r="E104" s="20"/>
      <c r="F104" s="21"/>
      <c r="G104" s="20"/>
      <c r="H104" s="20"/>
      <c r="I104" s="20"/>
      <c r="J104" s="20"/>
    </row>
    <row r="105" spans="2:14" ht="28.5" customHeight="1">
      <c r="B105" s="281"/>
      <c r="C105" s="151"/>
      <c r="D105" s="281"/>
      <c r="E105" s="151"/>
      <c r="F105" s="281"/>
      <c r="G105" s="151"/>
      <c r="H105" s="281"/>
      <c r="I105" s="151"/>
      <c r="J105" s="281"/>
    </row>
    <row r="106" spans="2:14" ht="28.5" customHeight="1" thickBot="1">
      <c r="B106" s="282"/>
      <c r="C106" s="151"/>
      <c r="D106" s="281"/>
      <c r="E106" s="151"/>
      <c r="F106" s="281"/>
      <c r="G106" s="151"/>
      <c r="H106" s="281"/>
      <c r="I106" s="151"/>
      <c r="J106" s="281"/>
    </row>
    <row r="107" spans="2:14" s="33" customFormat="1" ht="99.95" customHeight="1">
      <c r="B107" s="156"/>
      <c r="C107" s="157"/>
      <c r="D107" s="158"/>
      <c r="E107" s="157"/>
      <c r="F107" s="159"/>
      <c r="G107" s="157"/>
      <c r="H107" s="193"/>
      <c r="I107" s="157"/>
      <c r="J107" s="158"/>
      <c r="L107"/>
    </row>
    <row r="108" spans="2:14" s="35" customFormat="1" ht="39.950000000000003" customHeight="1" thickBot="1">
      <c r="B108" s="175"/>
      <c r="C108" s="176"/>
      <c r="D108" s="161"/>
      <c r="E108" s="176"/>
      <c r="F108" s="162"/>
      <c r="G108" s="176"/>
      <c r="H108" s="194"/>
      <c r="I108" s="176"/>
      <c r="J108" s="161"/>
    </row>
    <row r="109" spans="2:14" s="35" customFormat="1" ht="14.1" customHeight="1" thickBot="1">
      <c r="B109" s="157"/>
      <c r="C109" s="157"/>
      <c r="D109" s="157"/>
      <c r="E109" s="157"/>
      <c r="F109" s="157"/>
      <c r="G109" s="157"/>
      <c r="H109" s="195"/>
      <c r="I109" s="157"/>
      <c r="J109" s="157"/>
      <c r="L109"/>
    </row>
    <row r="110" spans="2:14" s="33" customFormat="1" ht="99.95" customHeight="1">
      <c r="B110" s="156"/>
      <c r="C110" s="157"/>
      <c r="D110" s="158"/>
      <c r="E110" s="157"/>
      <c r="F110" s="159"/>
      <c r="G110" s="157"/>
      <c r="H110" s="156"/>
      <c r="I110" s="157"/>
      <c r="J110" s="158"/>
      <c r="M110"/>
    </row>
    <row r="111" spans="2:14" s="33" customFormat="1" ht="30" customHeight="1" thickBot="1">
      <c r="B111" s="175"/>
      <c r="C111" s="176"/>
      <c r="D111" s="174"/>
      <c r="E111" s="176"/>
      <c r="F111" s="177"/>
      <c r="G111" s="176"/>
      <c r="H111" s="175"/>
      <c r="I111" s="176"/>
      <c r="J111" s="174"/>
      <c r="M111"/>
    </row>
    <row r="112" spans="2:14" s="35" customFormat="1" ht="14.1" customHeight="1" thickBot="1">
      <c r="B112" s="157"/>
      <c r="C112" s="157"/>
      <c r="D112" s="157"/>
      <c r="E112" s="157"/>
      <c r="F112" s="157"/>
      <c r="G112" s="157"/>
      <c r="H112" s="157"/>
      <c r="I112" s="157"/>
      <c r="J112" s="157"/>
      <c r="L112" s="36"/>
    </row>
    <row r="113" spans="2:14" s="33" customFormat="1" ht="99.95" customHeight="1">
      <c r="B113" s="156"/>
      <c r="C113" s="157"/>
      <c r="D113" s="158"/>
      <c r="E113" s="157"/>
      <c r="F113" s="159"/>
      <c r="G113" s="157"/>
      <c r="H113" s="156"/>
      <c r="I113" s="157"/>
      <c r="J113" s="158"/>
      <c r="L113"/>
      <c r="M113"/>
    </row>
    <row r="114" spans="2:14" s="35" customFormat="1" ht="39.950000000000003" customHeight="1" thickBot="1">
      <c r="B114" s="160"/>
      <c r="C114" s="157"/>
      <c r="D114" s="178"/>
      <c r="E114" s="157"/>
      <c r="F114" s="179"/>
      <c r="G114" s="157"/>
      <c r="H114" s="199"/>
      <c r="I114" s="157"/>
      <c r="J114" s="161"/>
      <c r="L114" s="36"/>
    </row>
    <row r="115" spans="2:14" s="35" customFormat="1" ht="14.1" customHeight="1" thickBot="1">
      <c r="B115" s="163"/>
      <c r="C115" s="157"/>
      <c r="D115" s="157"/>
      <c r="E115" s="157"/>
      <c r="F115" s="157"/>
      <c r="G115" s="157"/>
      <c r="H115" s="195"/>
      <c r="I115" s="157"/>
      <c r="J115" s="157"/>
      <c r="L115" s="36"/>
    </row>
    <row r="116" spans="2:14" s="33" customFormat="1" ht="80.099999999999994" customHeight="1" thickBot="1">
      <c r="B116" s="164"/>
      <c r="C116" s="165"/>
      <c r="D116" s="166"/>
      <c r="E116" s="165"/>
      <c r="F116" s="167"/>
      <c r="G116" s="157"/>
      <c r="H116" s="196"/>
      <c r="I116" s="165"/>
      <c r="J116" s="166"/>
    </row>
    <row r="117" spans="2:14" s="35" customFormat="1" ht="14.1" customHeight="1" thickBot="1">
      <c r="B117" s="168"/>
      <c r="C117" s="165"/>
      <c r="D117" s="165"/>
      <c r="E117" s="165"/>
      <c r="F117" s="165"/>
      <c r="G117" s="165"/>
      <c r="H117" s="197"/>
      <c r="I117" s="165"/>
      <c r="J117" s="165"/>
    </row>
    <row r="118" spans="2:14" s="33" customFormat="1" ht="120" customHeight="1" thickBot="1">
      <c r="B118" s="169"/>
      <c r="C118" s="170"/>
      <c r="D118" s="171"/>
      <c r="E118" s="165"/>
      <c r="F118" s="172"/>
      <c r="G118" s="165"/>
      <c r="H118" s="198"/>
      <c r="I118" s="165"/>
      <c r="J118" s="182"/>
    </row>
    <row r="119" spans="2:14" ht="22.5" customHeight="1" thickBot="1">
      <c r="B119" s="23"/>
      <c r="C119" s="22"/>
      <c r="D119" s="23"/>
      <c r="E119" s="22"/>
      <c r="F119" s="23"/>
      <c r="G119" s="22"/>
      <c r="H119" s="23"/>
      <c r="I119" s="22"/>
      <c r="J119" s="23"/>
    </row>
    <row r="120" spans="2:14" ht="80.25" customHeight="1">
      <c r="B120" s="54"/>
      <c r="C120" s="54"/>
      <c r="D120" s="54"/>
      <c r="E120" s="55"/>
      <c r="F120" s="54"/>
      <c r="G120" s="55"/>
      <c r="H120" s="54"/>
      <c r="I120" s="54"/>
      <c r="J120" s="56" t="s">
        <v>34</v>
      </c>
    </row>
    <row r="121" spans="2:14" ht="47.25" customHeight="1">
      <c r="B121" s="277" t="s">
        <v>33</v>
      </c>
      <c r="C121" s="277"/>
      <c r="D121" s="277"/>
      <c r="E121" s="277"/>
      <c r="F121" s="277"/>
      <c r="G121" s="277"/>
      <c r="H121" s="277"/>
      <c r="I121" s="277"/>
      <c r="J121" s="277"/>
    </row>
    <row r="122" spans="2:14" ht="24.75" customHeight="1">
      <c r="B122" s="277" t="s">
        <v>35</v>
      </c>
      <c r="C122" s="277"/>
      <c r="D122" s="277"/>
      <c r="E122" s="277"/>
      <c r="F122" s="277"/>
      <c r="G122" s="277"/>
      <c r="H122" s="277"/>
      <c r="I122" s="277"/>
      <c r="J122" s="277"/>
    </row>
    <row r="123" spans="2:14" ht="79.5" customHeight="1">
      <c r="B123" s="16"/>
      <c r="C123" s="16"/>
      <c r="D123" s="278" t="str">
        <f>+D1</f>
        <v xml:space="preserve">Restaurant scolaire </v>
      </c>
      <c r="E123" s="279"/>
      <c r="F123" s="279"/>
      <c r="G123" s="279"/>
      <c r="H123" s="279"/>
      <c r="I123" s="16"/>
      <c r="J123" s="16"/>
      <c r="L123" s="29" t="s">
        <v>1</v>
      </c>
      <c r="M123" s="31" t="s">
        <v>28</v>
      </c>
      <c r="N123" s="31" t="s">
        <v>31</v>
      </c>
    </row>
    <row r="124" spans="2:14" ht="30" customHeight="1">
      <c r="B124" s="18"/>
      <c r="C124" s="19"/>
      <c r="D124" s="18"/>
      <c r="E124" s="19"/>
      <c r="F124" s="53"/>
      <c r="G124" s="19"/>
      <c r="H124" s="18"/>
      <c r="I124" s="19"/>
      <c r="J124" s="18"/>
      <c r="L124" s="30">
        <f>L102+1</f>
        <v>1</v>
      </c>
      <c r="M124" s="32">
        <f>M102+7</f>
        <v>7</v>
      </c>
      <c r="N124" s="32">
        <f>M124+4</f>
        <v>11</v>
      </c>
    </row>
    <row r="125" spans="2:14" ht="42" customHeight="1">
      <c r="B125" s="280" t="str">
        <f>CONCATENATE("Semaine ",L124," du lundi ",TEXT(M124,"j mmmm")," au vendredi  ",TEXT(N124,"j mmmm aaaa"))</f>
        <v>Semaine 1 du lundi 7 janvier au vendredi  11 janvier 1900</v>
      </c>
      <c r="C125" s="280"/>
      <c r="D125" s="280"/>
      <c r="E125" s="280"/>
      <c r="F125" s="280"/>
      <c r="G125" s="280"/>
      <c r="H125" s="280"/>
      <c r="I125" s="280"/>
      <c r="J125" s="280"/>
    </row>
    <row r="126" spans="2:14" ht="15.75" customHeight="1">
      <c r="B126" s="20"/>
      <c r="C126" s="20"/>
      <c r="D126" s="20"/>
      <c r="E126" s="20"/>
      <c r="F126" s="21"/>
      <c r="G126" s="20"/>
      <c r="H126" s="20"/>
      <c r="I126" s="20"/>
      <c r="J126" s="20"/>
    </row>
    <row r="127" spans="2:14" ht="28.5" customHeight="1">
      <c r="B127" s="281"/>
      <c r="C127" s="151"/>
      <c r="D127" s="281"/>
      <c r="E127" s="151"/>
      <c r="F127" s="281"/>
      <c r="G127" s="151"/>
      <c r="H127" s="281"/>
      <c r="I127" s="151"/>
      <c r="J127" s="281"/>
    </row>
    <row r="128" spans="2:14" ht="28.5" customHeight="1" thickBot="1">
      <c r="B128" s="282"/>
      <c r="C128" s="151"/>
      <c r="D128" s="281"/>
      <c r="E128" s="151"/>
      <c r="F128" s="281"/>
      <c r="G128" s="151"/>
      <c r="H128" s="281"/>
      <c r="I128" s="151"/>
      <c r="J128" s="281"/>
    </row>
    <row r="129" spans="2:13" s="33" customFormat="1" ht="99.95" customHeight="1">
      <c r="B129" s="156"/>
      <c r="C129" s="157"/>
      <c r="D129" s="158"/>
      <c r="E129" s="157"/>
      <c r="F129" s="159"/>
      <c r="G129" s="157"/>
      <c r="H129" s="156"/>
      <c r="I129" s="157"/>
      <c r="J129" s="158"/>
      <c r="M129"/>
    </row>
    <row r="130" spans="2:13" s="35" customFormat="1" ht="39.950000000000003" customHeight="1" thickBot="1">
      <c r="B130" s="175"/>
      <c r="C130" s="176"/>
      <c r="D130" s="161"/>
      <c r="E130" s="176"/>
      <c r="F130" s="162"/>
      <c r="G130" s="176"/>
      <c r="H130" s="175"/>
      <c r="I130" s="176"/>
      <c r="J130" s="161"/>
    </row>
    <row r="131" spans="2:13" s="35" customFormat="1" ht="14.1" customHeight="1" thickBot="1">
      <c r="B131" s="157"/>
      <c r="C131" s="157"/>
      <c r="D131" s="157"/>
      <c r="E131" s="157"/>
      <c r="F131" s="157"/>
      <c r="G131" s="157"/>
      <c r="H131" s="157"/>
      <c r="I131" s="157"/>
      <c r="J131" s="157"/>
      <c r="M131"/>
    </row>
    <row r="132" spans="2:13" s="33" customFormat="1" ht="99.95" customHeight="1">
      <c r="B132" s="156"/>
      <c r="C132" s="157"/>
      <c r="D132" s="158"/>
      <c r="E132" s="157"/>
      <c r="F132" s="159"/>
      <c r="G132" s="157"/>
      <c r="H132" s="156"/>
      <c r="I132" s="157"/>
      <c r="J132" s="158"/>
    </row>
    <row r="133" spans="2:13" s="33" customFormat="1" ht="30" customHeight="1" thickBot="1">
      <c r="B133" s="175"/>
      <c r="C133" s="176"/>
      <c r="D133" s="174"/>
      <c r="E133" s="176"/>
      <c r="F133" s="177"/>
      <c r="G133" s="176"/>
      <c r="H133" s="175"/>
      <c r="I133" s="176"/>
      <c r="J133" s="161"/>
      <c r="M133"/>
    </row>
    <row r="134" spans="2:13" s="35" customFormat="1" ht="14.1" customHeight="1" thickBot="1">
      <c r="B134" s="157"/>
      <c r="C134" s="157"/>
      <c r="D134" s="157"/>
      <c r="E134" s="157"/>
      <c r="F134" s="157"/>
      <c r="G134" s="157"/>
      <c r="H134" s="157"/>
      <c r="I134" s="157"/>
      <c r="J134" s="157"/>
    </row>
    <row r="135" spans="2:13" s="33" customFormat="1" ht="99.95" customHeight="1">
      <c r="B135" s="156"/>
      <c r="C135" s="157"/>
      <c r="D135" s="158"/>
      <c r="E135" s="157"/>
      <c r="F135" s="159"/>
      <c r="G135" s="157"/>
      <c r="H135" s="156"/>
      <c r="I135" s="157"/>
      <c r="J135" s="158"/>
    </row>
    <row r="136" spans="2:13" s="35" customFormat="1" ht="39.950000000000003" customHeight="1" thickBot="1">
      <c r="B136" s="160"/>
      <c r="C136" s="157"/>
      <c r="D136" s="178"/>
      <c r="E136" s="157"/>
      <c r="F136" s="162"/>
      <c r="G136" s="157"/>
      <c r="H136" s="160"/>
      <c r="I136" s="157"/>
      <c r="J136" s="161"/>
      <c r="M136"/>
    </row>
    <row r="137" spans="2:13" s="35" customFormat="1" ht="14.1" customHeight="1" thickBot="1">
      <c r="B137" s="163"/>
      <c r="C137" s="157"/>
      <c r="D137" s="157"/>
      <c r="E137" s="157"/>
      <c r="F137" s="157"/>
      <c r="G137" s="157"/>
      <c r="H137" s="163"/>
      <c r="I137" s="157"/>
      <c r="J137" s="157"/>
    </row>
    <row r="138" spans="2:13" s="33" customFormat="1" ht="80.099999999999994" customHeight="1" thickBot="1">
      <c r="B138" s="164"/>
      <c r="C138" s="165"/>
      <c r="D138" s="166"/>
      <c r="E138" s="165"/>
      <c r="F138" s="167"/>
      <c r="G138" s="165"/>
      <c r="H138" s="164"/>
      <c r="I138" s="165"/>
      <c r="J138" s="166"/>
    </row>
    <row r="139" spans="2:13" s="35" customFormat="1" ht="14.1" customHeight="1" thickBot="1">
      <c r="B139" s="168"/>
      <c r="C139" s="165"/>
      <c r="D139" s="165"/>
      <c r="E139" s="165"/>
      <c r="F139" s="165"/>
      <c r="G139" s="165"/>
      <c r="H139" s="168"/>
      <c r="I139" s="165"/>
      <c r="J139" s="165"/>
    </row>
    <row r="140" spans="2:13" s="33" customFormat="1" ht="120" customHeight="1" thickBot="1">
      <c r="B140" s="169"/>
      <c r="C140" s="170"/>
      <c r="D140" s="171"/>
      <c r="E140" s="165"/>
      <c r="F140" s="172"/>
      <c r="G140" s="165"/>
      <c r="H140" s="169"/>
      <c r="I140" s="165"/>
      <c r="J140" s="171"/>
    </row>
    <row r="141" spans="2:13" ht="22.5" customHeight="1" thickBot="1">
      <c r="B141" s="23"/>
      <c r="C141" s="22"/>
      <c r="D141" s="23"/>
      <c r="E141" s="22"/>
      <c r="F141" s="23"/>
      <c r="G141" s="22"/>
      <c r="H141" s="23"/>
      <c r="I141" s="22"/>
      <c r="J141" s="23"/>
    </row>
    <row r="142" spans="2:13" ht="80.25" customHeight="1">
      <c r="B142" s="54"/>
      <c r="C142" s="54"/>
      <c r="D142" s="54"/>
      <c r="E142" s="55"/>
      <c r="F142" s="54"/>
      <c r="G142" s="55"/>
      <c r="H142" s="54"/>
      <c r="I142" s="54"/>
      <c r="J142" s="56" t="s">
        <v>34</v>
      </c>
    </row>
    <row r="143" spans="2:13" ht="47.25" customHeight="1">
      <c r="B143" s="277" t="s">
        <v>33</v>
      </c>
      <c r="C143" s="277"/>
      <c r="D143" s="277"/>
      <c r="E143" s="277"/>
      <c r="F143" s="277"/>
      <c r="G143" s="277"/>
      <c r="H143" s="277"/>
      <c r="I143" s="277"/>
      <c r="J143" s="277"/>
    </row>
    <row r="144" spans="2:13" ht="24.75" customHeight="1">
      <c r="B144" s="277" t="s">
        <v>35</v>
      </c>
      <c r="C144" s="277"/>
      <c r="D144" s="277"/>
      <c r="E144" s="277"/>
      <c r="F144" s="277"/>
      <c r="G144" s="277"/>
      <c r="H144" s="277"/>
      <c r="I144" s="277"/>
      <c r="J144" s="277"/>
    </row>
    <row r="145" spans="2:14" ht="79.5" customHeight="1">
      <c r="B145" s="16"/>
      <c r="C145" s="16"/>
      <c r="D145" s="278" t="str">
        <f>+D21</f>
        <v xml:space="preserve">Restaurant scolaire </v>
      </c>
      <c r="E145" s="279"/>
      <c r="F145" s="279"/>
      <c r="G145" s="279"/>
      <c r="H145" s="279"/>
      <c r="I145" s="16"/>
      <c r="J145" s="16"/>
      <c r="L145" s="29" t="s">
        <v>1</v>
      </c>
      <c r="M145" s="31" t="s">
        <v>28</v>
      </c>
      <c r="N145" s="31" t="s">
        <v>31</v>
      </c>
    </row>
    <row r="146" spans="2:14" ht="30" customHeight="1">
      <c r="B146" s="18"/>
      <c r="C146" s="19"/>
      <c r="D146" s="18"/>
      <c r="E146" s="18"/>
      <c r="F146" s="18"/>
      <c r="G146" s="18"/>
      <c r="H146" s="18"/>
      <c r="I146" s="19"/>
      <c r="J146" s="18"/>
      <c r="L146" s="30">
        <f>L124+1</f>
        <v>2</v>
      </c>
      <c r="M146" s="32">
        <f>M124+7</f>
        <v>14</v>
      </c>
      <c r="N146" s="32">
        <f>N124+7</f>
        <v>18</v>
      </c>
    </row>
    <row r="147" spans="2:14" ht="42" customHeight="1">
      <c r="B147" s="280" t="str">
        <f>CONCATENATE("Semaine ",L146," du lundi ",TEXT(M146,"j mmmm")," au vendredi  ",TEXT(N146,"j mmmm aaaa"))</f>
        <v>Semaine 2 du lundi 14 janvier au vendredi  18 janvier 1900</v>
      </c>
      <c r="C147" s="280"/>
      <c r="D147" s="280"/>
      <c r="E147" s="280"/>
      <c r="F147" s="280"/>
      <c r="G147" s="280"/>
      <c r="H147" s="280"/>
      <c r="I147" s="280"/>
      <c r="J147" s="280"/>
    </row>
    <row r="148" spans="2:14" ht="15.75" customHeight="1">
      <c r="B148" s="20"/>
      <c r="C148" s="20"/>
      <c r="D148" s="20"/>
      <c r="E148" s="20"/>
      <c r="F148" s="21"/>
      <c r="G148" s="20"/>
      <c r="H148" s="20"/>
      <c r="I148" s="20"/>
      <c r="J148" s="20"/>
    </row>
    <row r="149" spans="2:14" ht="28.5" customHeight="1">
      <c r="B149" s="281"/>
      <c r="C149" s="151"/>
      <c r="D149" s="281"/>
      <c r="E149" s="151"/>
      <c r="F149" s="281"/>
      <c r="G149" s="151"/>
      <c r="H149" s="281"/>
      <c r="I149" s="151"/>
      <c r="J149" s="281"/>
    </row>
    <row r="150" spans="2:14" ht="28.5" customHeight="1" thickBot="1">
      <c r="B150" s="282"/>
      <c r="C150" s="151"/>
      <c r="D150" s="281"/>
      <c r="E150" s="151"/>
      <c r="F150" s="281"/>
      <c r="G150" s="151"/>
      <c r="H150" s="281"/>
      <c r="I150" s="151"/>
      <c r="J150" s="281"/>
    </row>
    <row r="151" spans="2:14" s="33" customFormat="1" ht="99.95" customHeight="1">
      <c r="B151" s="156"/>
      <c r="C151" s="157"/>
      <c r="D151" s="158"/>
      <c r="E151" s="157"/>
      <c r="F151" s="159"/>
      <c r="G151" s="157"/>
      <c r="H151" s="156"/>
      <c r="I151" s="157"/>
      <c r="J151" s="158"/>
      <c r="L151" s="34"/>
    </row>
    <row r="152" spans="2:14" s="35" customFormat="1" ht="39.950000000000003" customHeight="1" thickBot="1">
      <c r="B152" s="160"/>
      <c r="C152" s="157"/>
      <c r="D152" s="174"/>
      <c r="E152" s="157"/>
      <c r="F152" s="200"/>
      <c r="G152" s="157"/>
      <c r="H152" s="160"/>
      <c r="I152" s="157"/>
      <c r="J152" s="174"/>
    </row>
    <row r="153" spans="2:14" s="35" customFormat="1" ht="14.1" customHeight="1" thickBot="1">
      <c r="B153" s="157"/>
      <c r="C153" s="157"/>
      <c r="D153" s="157"/>
      <c r="E153" s="157"/>
      <c r="F153" s="157"/>
      <c r="G153" s="157"/>
      <c r="H153" s="157"/>
      <c r="I153" s="157"/>
      <c r="J153" s="157"/>
    </row>
    <row r="154" spans="2:14" s="33" customFormat="1" ht="99.95" customHeight="1">
      <c r="B154" s="156"/>
      <c r="C154" s="157"/>
      <c r="D154" s="158"/>
      <c r="E154" s="157"/>
      <c r="F154" s="159"/>
      <c r="G154" s="157"/>
      <c r="H154" s="156"/>
      <c r="I154" s="157"/>
      <c r="J154" s="158"/>
    </row>
    <row r="155" spans="2:14" s="33" customFormat="1" ht="30" customHeight="1" thickBot="1">
      <c r="B155" s="173"/>
      <c r="C155" s="157"/>
      <c r="D155" s="174"/>
      <c r="E155" s="157"/>
      <c r="F155" s="177"/>
      <c r="G155" s="157"/>
      <c r="H155" s="173"/>
      <c r="I155" s="157"/>
      <c r="J155" s="161"/>
    </row>
    <row r="156" spans="2:14" s="35" customFormat="1" ht="14.1" customHeight="1" thickBot="1">
      <c r="B156" s="157"/>
      <c r="C156" s="157"/>
      <c r="D156" s="157"/>
      <c r="E156" s="157"/>
      <c r="F156" s="157"/>
      <c r="G156" s="157"/>
      <c r="H156" s="157"/>
      <c r="I156" s="157"/>
      <c r="J156" s="157"/>
      <c r="L156" s="36"/>
    </row>
    <row r="157" spans="2:14" s="33" customFormat="1" ht="99.95" customHeight="1">
      <c r="B157" s="156"/>
      <c r="C157" s="157"/>
      <c r="D157" s="158"/>
      <c r="E157" s="157"/>
      <c r="F157" s="159"/>
      <c r="G157" s="157"/>
      <c r="H157" s="156"/>
      <c r="I157" s="157"/>
      <c r="J157" s="158"/>
    </row>
    <row r="158" spans="2:14" s="35" customFormat="1" ht="39.950000000000003" customHeight="1" thickBot="1">
      <c r="B158" s="160"/>
      <c r="C158" s="157"/>
      <c r="D158" s="161"/>
      <c r="E158" s="157"/>
      <c r="F158" s="179"/>
      <c r="G158" s="157"/>
      <c r="H158" s="180"/>
      <c r="I158" s="157"/>
      <c r="J158" s="178"/>
      <c r="L158" s="36"/>
    </row>
    <row r="159" spans="2:14" s="35" customFormat="1" ht="14.1" customHeight="1" thickBot="1">
      <c r="B159" s="163"/>
      <c r="C159" s="157"/>
      <c r="D159" s="157"/>
      <c r="E159" s="157"/>
      <c r="F159" s="157"/>
      <c r="G159" s="157"/>
      <c r="H159" s="157"/>
      <c r="I159" s="157"/>
      <c r="J159" s="157"/>
      <c r="L159" s="36"/>
    </row>
    <row r="160" spans="2:14" s="33" customFormat="1" ht="80.099999999999994" customHeight="1" thickBot="1">
      <c r="B160" s="201"/>
      <c r="C160" s="165"/>
      <c r="D160" s="166"/>
      <c r="E160" s="165"/>
      <c r="F160" s="167"/>
      <c r="G160" s="165"/>
      <c r="H160" s="181"/>
      <c r="I160" s="165"/>
      <c r="J160" s="166"/>
    </row>
    <row r="161" spans="2:10" s="35" customFormat="1" ht="14.1" customHeight="1" thickBot="1">
      <c r="B161" s="168"/>
      <c r="C161" s="165"/>
      <c r="D161" s="165"/>
      <c r="E161" s="165"/>
      <c r="F161" s="165"/>
      <c r="G161" s="165"/>
      <c r="H161" s="165"/>
      <c r="I161" s="165"/>
      <c r="J161" s="165"/>
    </row>
    <row r="162" spans="2:10" s="33" customFormat="1" ht="120" customHeight="1" thickBot="1">
      <c r="B162" s="181"/>
      <c r="C162" s="170"/>
      <c r="D162" s="171"/>
      <c r="E162" s="165"/>
      <c r="F162" s="172"/>
      <c r="G162" s="165"/>
      <c r="H162" s="169"/>
      <c r="I162" s="165"/>
      <c r="J162" s="182"/>
    </row>
    <row r="163" spans="2:10" ht="22.5" customHeight="1" thickBot="1">
      <c r="B163" s="23"/>
      <c r="C163" s="22"/>
      <c r="D163" s="23"/>
      <c r="E163" s="22"/>
      <c r="F163" s="23"/>
      <c r="G163" s="22"/>
      <c r="H163" s="23"/>
      <c r="I163" s="22"/>
      <c r="J163" s="23"/>
    </row>
    <row r="164" spans="2:10" ht="80.25" customHeight="1">
      <c r="B164" s="54"/>
      <c r="C164" s="54"/>
      <c r="D164" s="54"/>
      <c r="E164" s="55"/>
      <c r="F164" s="54"/>
      <c r="G164" s="55"/>
      <c r="H164" s="54"/>
      <c r="I164" s="54"/>
      <c r="J164" s="56" t="s">
        <v>34</v>
      </c>
    </row>
    <row r="165" spans="2:10" ht="47.25" customHeight="1">
      <c r="B165" s="277" t="s">
        <v>33</v>
      </c>
      <c r="C165" s="277"/>
      <c r="D165" s="277"/>
      <c r="E165" s="277"/>
      <c r="F165" s="277"/>
      <c r="G165" s="277"/>
      <c r="H165" s="277"/>
      <c r="I165" s="277"/>
      <c r="J165" s="277"/>
    </row>
    <row r="166" spans="2:10" ht="24.75" customHeight="1">
      <c r="B166" s="277" t="s">
        <v>35</v>
      </c>
      <c r="C166" s="277"/>
      <c r="D166" s="277"/>
      <c r="E166" s="277"/>
      <c r="F166" s="277"/>
      <c r="G166" s="277"/>
      <c r="H166" s="277"/>
      <c r="I166" s="277"/>
      <c r="J166" s="277"/>
    </row>
  </sheetData>
  <mergeCells count="67">
    <mergeCell ref="D1:H1"/>
    <mergeCell ref="B3:J3"/>
    <mergeCell ref="B4:B5"/>
    <mergeCell ref="D4:D5"/>
    <mergeCell ref="F4:F5"/>
    <mergeCell ref="H4:H5"/>
    <mergeCell ref="J4:J5"/>
    <mergeCell ref="B20:J20"/>
    <mergeCell ref="D21:H21"/>
    <mergeCell ref="B23:J23"/>
    <mergeCell ref="B24:B25"/>
    <mergeCell ref="D24:D25"/>
    <mergeCell ref="F24:F25"/>
    <mergeCell ref="H24:H25"/>
    <mergeCell ref="J24:J25"/>
    <mergeCell ref="B40:J40"/>
    <mergeCell ref="D41:H41"/>
    <mergeCell ref="B43:J43"/>
    <mergeCell ref="B44:B45"/>
    <mergeCell ref="D44:D45"/>
    <mergeCell ref="F44:F45"/>
    <mergeCell ref="H44:H45"/>
    <mergeCell ref="J44:J45"/>
    <mergeCell ref="B60:J60"/>
    <mergeCell ref="D61:H61"/>
    <mergeCell ref="B63:J63"/>
    <mergeCell ref="B64:B65"/>
    <mergeCell ref="D64:D65"/>
    <mergeCell ref="F64:F65"/>
    <mergeCell ref="H64:H65"/>
    <mergeCell ref="J64:J65"/>
    <mergeCell ref="B80:J80"/>
    <mergeCell ref="D81:H81"/>
    <mergeCell ref="B83:J83"/>
    <mergeCell ref="B84:B85"/>
    <mergeCell ref="D84:D85"/>
    <mergeCell ref="F84:F85"/>
    <mergeCell ref="H84:H85"/>
    <mergeCell ref="J84:J85"/>
    <mergeCell ref="B100:J100"/>
    <mergeCell ref="D101:H101"/>
    <mergeCell ref="B103:J103"/>
    <mergeCell ref="B105:B106"/>
    <mergeCell ref="D105:D106"/>
    <mergeCell ref="F105:F106"/>
    <mergeCell ref="H105:H106"/>
    <mergeCell ref="J105:J106"/>
    <mergeCell ref="B121:J121"/>
    <mergeCell ref="B122:J122"/>
    <mergeCell ref="D123:H123"/>
    <mergeCell ref="B125:J125"/>
    <mergeCell ref="B127:B128"/>
    <mergeCell ref="D127:D128"/>
    <mergeCell ref="F127:F128"/>
    <mergeCell ref="H127:H128"/>
    <mergeCell ref="J127:J128"/>
    <mergeCell ref="B165:J165"/>
    <mergeCell ref="B166:J166"/>
    <mergeCell ref="B143:J143"/>
    <mergeCell ref="B144:J144"/>
    <mergeCell ref="D145:H145"/>
    <mergeCell ref="B147:J147"/>
    <mergeCell ref="B149:B150"/>
    <mergeCell ref="D149:D150"/>
    <mergeCell ref="F149:F150"/>
    <mergeCell ref="H149:H150"/>
    <mergeCell ref="J149:J150"/>
  </mergeCells>
  <printOptions horizontalCentered="1" verticalCentered="1"/>
  <pageMargins left="0.23622047244094491" right="0.23622047244094491" top="0.74803149606299213" bottom="0.74803149606299213" header="0.31496062992125984" footer="0.31496062992125984"/>
  <pageSetup paperSize="9" scale="47" orientation="landscape" r:id="rId1"/>
  <headerFooter alignWithMargins="0"/>
  <rowBreaks count="6" manualBreakCount="6">
    <brk id="20" min="1" max="9" man="1"/>
    <brk id="40" min="1" max="9" man="1"/>
    <brk id="60" min="1" max="9" man="1"/>
    <brk id="80" min="1" max="9" man="1"/>
    <brk id="100" min="1" max="9" man="1"/>
    <brk id="122" min="1" max="9" man="1"/>
  </rowBreaks>
  <drawing r:id="rId2"/>
  <picture r:id="rId3"/>
</worksheet>
</file>

<file path=xl/worksheets/sheet10.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23" zoomScale="40" zoomScaleNormal="40" zoomScaleSheetLayoutView="40" workbookViewId="0">
      <selection activeCell="B27" sqref="B27"/>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2"/>
      <c r="D4" s="281"/>
      <c r="E4" s="272"/>
      <c r="F4" s="281"/>
      <c r="G4" s="272"/>
      <c r="H4" s="281"/>
      <c r="I4" s="272"/>
      <c r="J4" s="281"/>
    </row>
    <row r="5" spans="2:14" ht="28.5" customHeight="1" thickBot="1">
      <c r="B5" s="282"/>
      <c r="C5" s="272"/>
      <c r="D5" s="288"/>
      <c r="E5" s="272"/>
      <c r="F5" s="289"/>
      <c r="G5" s="272"/>
      <c r="H5" s="282"/>
      <c r="I5" s="272"/>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c r="C15" s="152"/>
      <c r="D15" s="240"/>
      <c r="E15" s="152"/>
      <c r="F15" s="159"/>
      <c r="G15" s="165"/>
      <c r="H15" s="156"/>
      <c r="I15" s="165"/>
      <c r="J15" s="158"/>
    </row>
    <row r="16" spans="2:14" s="35" customFormat="1" ht="14.1" customHeight="1" thickBot="1">
      <c r="B16" s="168"/>
      <c r="C16" s="165"/>
      <c r="D16" s="165"/>
      <c r="E16" s="165"/>
      <c r="F16" s="165"/>
      <c r="G16" s="165"/>
      <c r="H16" s="165"/>
      <c r="I16" s="165"/>
      <c r="J16" s="229"/>
    </row>
    <row r="17" spans="2:14" s="33" customFormat="1" ht="120" customHeight="1" thickBot="1">
      <c r="B17" s="169" t="s">
        <v>229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2"/>
      <c r="C24" s="272"/>
      <c r="D24" s="272"/>
      <c r="E24" s="272"/>
      <c r="F24" s="272"/>
      <c r="G24" s="272"/>
      <c r="H24" s="272"/>
      <c r="I24" s="272"/>
      <c r="J24" s="272"/>
    </row>
    <row r="25" spans="2:14" ht="28.5" customHeight="1" thickBot="1">
      <c r="B25" s="272"/>
      <c r="C25" s="272"/>
      <c r="D25" s="272"/>
      <c r="E25" s="272"/>
      <c r="F25" s="272"/>
      <c r="G25" s="272"/>
      <c r="H25" s="272"/>
      <c r="I25" s="272"/>
      <c r="J25" s="272"/>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54"/>
      <c r="C35" s="165"/>
      <c r="D35" s="171"/>
      <c r="E35" s="165"/>
      <c r="F35" s="172"/>
      <c r="G35" s="165"/>
      <c r="H35" s="201"/>
      <c r="I35" s="165"/>
      <c r="J35" s="171"/>
    </row>
    <row r="36" spans="2:14" s="35" customFormat="1" ht="14.1" customHeight="1" thickBot="1">
      <c r="B36" s="255"/>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234</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2"/>
      <c r="D44" s="281"/>
      <c r="E44" s="272"/>
      <c r="F44" s="281"/>
      <c r="G44" s="272"/>
      <c r="H44" s="293"/>
      <c r="I44" s="272"/>
      <c r="J44" s="281"/>
    </row>
    <row r="45" spans="2:14" ht="28.5" customHeight="1" thickBot="1">
      <c r="B45" s="282"/>
      <c r="C45" s="272"/>
      <c r="D45" s="281"/>
      <c r="E45" s="272"/>
      <c r="F45" s="281"/>
      <c r="G45" s="272"/>
      <c r="H45" s="293"/>
      <c r="I45" s="272"/>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c r="C55" s="165"/>
      <c r="D55" s="171"/>
      <c r="E55" s="165"/>
      <c r="F55" s="172"/>
      <c r="G55" s="165"/>
      <c r="H55" s="201"/>
      <c r="I55" s="165"/>
      <c r="J55" s="171"/>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231</v>
      </c>
      <c r="G57" s="165"/>
      <c r="H57" s="169" t="s">
        <v>105</v>
      </c>
      <c r="I57" s="165"/>
      <c r="J57" s="171" t="s">
        <v>234</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2"/>
      <c r="D64" s="281"/>
      <c r="E64" s="272"/>
      <c r="F64" s="281"/>
      <c r="G64" s="272"/>
      <c r="H64" s="281"/>
      <c r="I64" s="272"/>
      <c r="J64" s="281"/>
    </row>
    <row r="65" spans="2:14" ht="28.5" customHeight="1" thickBot="1">
      <c r="B65" s="282"/>
      <c r="C65" s="272"/>
      <c r="D65" s="281"/>
      <c r="E65" s="272"/>
      <c r="F65" s="281"/>
      <c r="G65" s="272"/>
      <c r="H65" s="281"/>
      <c r="I65" s="272"/>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c r="C75" s="165"/>
      <c r="D75" s="171"/>
      <c r="E75" s="165"/>
      <c r="F75" s="172"/>
      <c r="G75" s="165"/>
      <c r="H75" s="201"/>
      <c r="I75" s="165"/>
      <c r="J75" s="171"/>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233</v>
      </c>
      <c r="E77" s="165"/>
      <c r="F77" s="172" t="s">
        <v>145</v>
      </c>
      <c r="G77" s="165"/>
      <c r="H77" s="169" t="s">
        <v>105</v>
      </c>
      <c r="I77" s="165"/>
      <c r="J77" s="171" t="s">
        <v>234</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2"/>
      <c r="D84" s="281"/>
      <c r="E84" s="272"/>
      <c r="F84" s="281"/>
      <c r="G84" s="272"/>
      <c r="H84" s="281"/>
      <c r="I84" s="272"/>
      <c r="J84" s="281"/>
    </row>
    <row r="85" spans="2:14" ht="28.5" customHeight="1" thickBot="1">
      <c r="B85" s="282"/>
      <c r="C85" s="272"/>
      <c r="D85" s="281"/>
      <c r="E85" s="272"/>
      <c r="F85" s="281"/>
      <c r="G85" s="272"/>
      <c r="H85" s="281"/>
      <c r="I85" s="272"/>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c r="C95" s="170"/>
      <c r="D95" s="171"/>
      <c r="E95" s="165"/>
      <c r="F95" s="172"/>
      <c r="G95" s="165"/>
      <c r="H95" s="169"/>
      <c r="I95" s="165"/>
      <c r="J95" s="182"/>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237</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2"/>
      <c r="D104" s="281"/>
      <c r="E104" s="272"/>
      <c r="F104" s="281"/>
      <c r="G104" s="272"/>
      <c r="H104" s="281"/>
      <c r="I104" s="272"/>
      <c r="J104" s="281"/>
    </row>
    <row r="105" spans="2:14" ht="28.5" customHeight="1" thickBot="1">
      <c r="B105" s="282"/>
      <c r="C105" s="272"/>
      <c r="D105" s="281"/>
      <c r="E105" s="272"/>
      <c r="F105" s="281"/>
      <c r="G105" s="272"/>
      <c r="H105" s="281"/>
      <c r="I105" s="272"/>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c r="C115" s="170"/>
      <c r="D115" s="171"/>
      <c r="E115" s="165"/>
      <c r="F115" s="172"/>
      <c r="G115" s="165"/>
      <c r="H115" s="169"/>
      <c r="I115" s="165"/>
      <c r="J115" s="267"/>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236</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2"/>
      <c r="D124" s="281"/>
      <c r="E124" s="272"/>
      <c r="F124" s="281"/>
      <c r="G124" s="272"/>
      <c r="H124" s="281"/>
      <c r="I124" s="272"/>
      <c r="J124" s="281"/>
    </row>
    <row r="125" spans="2:14" ht="28.5" hidden="1" customHeight="1" thickBot="1">
      <c r="B125" s="282"/>
      <c r="C125" s="272"/>
      <c r="D125" s="281"/>
      <c r="E125" s="272"/>
      <c r="F125" s="281"/>
      <c r="G125" s="272"/>
      <c r="H125" s="281"/>
      <c r="I125" s="272"/>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2"/>
      <c r="D145" s="281"/>
      <c r="E145" s="272"/>
      <c r="F145" s="281"/>
      <c r="G145" s="272"/>
      <c r="H145" s="281"/>
      <c r="I145" s="272"/>
      <c r="J145" s="281"/>
    </row>
    <row r="146" spans="2:12" ht="28.5" hidden="1" customHeight="1" thickBot="1">
      <c r="B146" s="282"/>
      <c r="C146" s="272"/>
      <c r="D146" s="281"/>
      <c r="E146" s="272"/>
      <c r="F146" s="281"/>
      <c r="G146" s="272"/>
      <c r="H146" s="281"/>
      <c r="I146" s="272"/>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2"/>
      <c r="D165" s="281"/>
      <c r="E165" s="272"/>
      <c r="F165" s="281"/>
      <c r="G165" s="272"/>
      <c r="H165" s="281"/>
      <c r="I165" s="272"/>
      <c r="J165" s="281"/>
    </row>
    <row r="166" spans="2:14" ht="28.5" customHeight="1" thickBot="1">
      <c r="B166" s="282"/>
      <c r="C166" s="272"/>
      <c r="D166" s="281"/>
      <c r="E166" s="272"/>
      <c r="F166" s="281"/>
      <c r="G166" s="272"/>
      <c r="H166" s="281"/>
      <c r="I166" s="272"/>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2"/>
      <c r="E185" s="272"/>
      <c r="G185" s="272"/>
      <c r="I185" s="272"/>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2"/>
      <c r="D189" s="281"/>
      <c r="E189" s="272"/>
      <c r="F189" s="281"/>
      <c r="G189" s="272"/>
      <c r="H189" s="281"/>
      <c r="I189" s="272"/>
      <c r="J189" s="281"/>
    </row>
    <row r="190" spans="2:14" ht="28.5" customHeight="1" thickBot="1">
      <c r="B190" s="282"/>
      <c r="C190" s="272"/>
      <c r="D190" s="281"/>
      <c r="E190" s="272"/>
      <c r="F190" s="281"/>
      <c r="G190" s="272"/>
      <c r="H190" s="281"/>
      <c r="I190" s="272"/>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2"/>
      <c r="E209" s="272"/>
      <c r="G209" s="272"/>
      <c r="I209" s="272"/>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2"/>
      <c r="D213" s="281"/>
      <c r="E213" s="272"/>
      <c r="F213" s="281"/>
      <c r="G213" s="272"/>
      <c r="H213" s="281"/>
      <c r="I213" s="272"/>
      <c r="J213" s="281"/>
    </row>
    <row r="214" spans="2:14" ht="28.5" customHeight="1" thickBot="1">
      <c r="B214" s="282"/>
      <c r="C214" s="272"/>
      <c r="D214" s="281"/>
      <c r="E214" s="272"/>
      <c r="F214" s="281"/>
      <c r="G214" s="272"/>
      <c r="H214" s="281"/>
      <c r="I214" s="272"/>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2"/>
      <c r="E233" s="272"/>
      <c r="G233" s="272"/>
      <c r="I233" s="272"/>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2"/>
      <c r="D237" s="281"/>
      <c r="E237" s="272"/>
      <c r="F237" s="281"/>
      <c r="G237" s="272"/>
      <c r="H237" s="281"/>
      <c r="I237" s="272"/>
      <c r="J237" s="281"/>
    </row>
    <row r="238" spans="2:14" ht="28.5" customHeight="1" thickBot="1">
      <c r="B238" s="282"/>
      <c r="C238" s="272"/>
      <c r="D238" s="281"/>
      <c r="E238" s="272"/>
      <c r="F238" s="281"/>
      <c r="G238" s="272"/>
      <c r="H238" s="281"/>
      <c r="I238" s="272"/>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2"/>
      <c r="E257" s="272"/>
      <c r="G257" s="272"/>
      <c r="I257" s="272"/>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2"/>
      <c r="D261" s="281"/>
      <c r="E261" s="272"/>
      <c r="F261" s="281"/>
      <c r="G261" s="272"/>
      <c r="H261" s="281"/>
      <c r="I261" s="272"/>
      <c r="J261" s="281"/>
    </row>
    <row r="262" spans="2:14" ht="28.5" customHeight="1" thickBot="1">
      <c r="B262" s="282"/>
      <c r="C262" s="272"/>
      <c r="D262" s="281"/>
      <c r="E262" s="272"/>
      <c r="F262" s="281"/>
      <c r="G262" s="272"/>
      <c r="H262" s="281"/>
      <c r="I262" s="272"/>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2"/>
      <c r="E281" s="272"/>
      <c r="G281" s="272"/>
      <c r="I281" s="272"/>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2"/>
      <c r="D285" s="281"/>
      <c r="E285" s="272"/>
      <c r="F285" s="281"/>
      <c r="G285" s="272"/>
      <c r="H285" s="281"/>
      <c r="I285" s="272"/>
      <c r="J285" s="281"/>
    </row>
    <row r="286" spans="2:14" ht="28.5" customHeight="1" thickBot="1">
      <c r="B286" s="282"/>
      <c r="C286" s="272"/>
      <c r="D286" s="281"/>
      <c r="E286" s="272"/>
      <c r="F286" s="281"/>
      <c r="G286" s="272"/>
      <c r="H286" s="281"/>
      <c r="I286" s="272"/>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2"/>
      <c r="E305" s="272"/>
      <c r="G305" s="272"/>
      <c r="I305" s="272"/>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11.xml><?xml version="1.0" encoding="utf-8"?>
<worksheet xmlns="http://schemas.openxmlformats.org/spreadsheetml/2006/main" xmlns:r="http://schemas.openxmlformats.org/officeDocument/2006/relationships">
  <sheetPr>
    <tabColor theme="1"/>
  </sheetPr>
  <dimension ref="A1:AB390"/>
  <sheetViews>
    <sheetView showGridLines="0" view="pageBreakPreview" zoomScale="60" workbookViewId="0">
      <selection activeCell="O49" activeCellId="1" sqref="Z137 O49"/>
    </sheetView>
  </sheetViews>
  <sheetFormatPr baseColWidth="10" defaultColWidth="11.42578125" defaultRowHeight="15"/>
  <cols>
    <col min="1" max="1" width="11.5703125" style="68" bestFit="1" customWidth="1"/>
    <col min="2" max="2" width="2" style="68" customWidth="1"/>
    <col min="3" max="3" width="10.28515625" style="73" bestFit="1" customWidth="1"/>
    <col min="4" max="4" width="33.85546875" style="68" customWidth="1"/>
    <col min="5" max="7" width="4.140625" style="68" bestFit="1" customWidth="1"/>
    <col min="8" max="12" width="3.85546875" style="68" customWidth="1"/>
    <col min="13" max="13" width="42.42578125" style="73" customWidth="1"/>
    <col min="14" max="14" width="2.28515625" style="68" customWidth="1"/>
    <col min="15" max="15" width="10.42578125" style="73" bestFit="1" customWidth="1"/>
    <col min="16" max="16" width="33.85546875" style="68" customWidth="1"/>
    <col min="17" max="19" width="4.140625" style="68" bestFit="1" customWidth="1"/>
    <col min="20" max="24" width="3.85546875" style="68" customWidth="1"/>
    <col min="25" max="25" width="42.42578125" style="73" customWidth="1"/>
    <col min="26" max="16384" width="11.42578125" style="68"/>
  </cols>
  <sheetData>
    <row r="1" spans="1:25" ht="53.25" customHeight="1">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row r="3" spans="1:25">
      <c r="A3" s="74" t="s">
        <v>28</v>
      </c>
      <c r="C3" s="294" t="s">
        <v>81</v>
      </c>
      <c r="D3" s="294"/>
      <c r="E3" s="295" t="str">
        <f>+CONCATENATE("Période ",$A$8)</f>
        <v>Période 6</v>
      </c>
      <c r="F3" s="295"/>
      <c r="G3" s="295"/>
      <c r="H3" s="295"/>
      <c r="I3" s="295"/>
      <c r="J3" s="295"/>
      <c r="K3" s="295"/>
      <c r="L3" s="295"/>
      <c r="M3" s="75" t="str">
        <f>+CONCATENATE("Semaine ",$A$6)</f>
        <v>Semaine 9</v>
      </c>
      <c r="O3" s="294" t="str">
        <f>+C3</f>
        <v>Année 2022/2023</v>
      </c>
      <c r="P3" s="294"/>
      <c r="Q3" s="295" t="str">
        <f>+CONCATENATE("Période ",$A$8)</f>
        <v>Période 6</v>
      </c>
      <c r="R3" s="295"/>
      <c r="S3" s="295"/>
      <c r="T3" s="295"/>
      <c r="U3" s="295"/>
      <c r="V3" s="295"/>
      <c r="W3" s="295"/>
      <c r="X3" s="295"/>
      <c r="Y3" s="75" t="str">
        <f>+CONCATENATE("Semaine ",$A$6+1)</f>
        <v>Semaine 10</v>
      </c>
    </row>
    <row r="4" spans="1:25">
      <c r="A4" s="76">
        <f>'5E D2'!N2</f>
        <v>45712</v>
      </c>
      <c r="C4" s="77"/>
      <c r="D4" s="77"/>
      <c r="E4" s="78"/>
      <c r="F4" s="78"/>
      <c r="G4" s="78"/>
      <c r="H4" s="78"/>
      <c r="I4" s="78"/>
      <c r="J4" s="78"/>
      <c r="K4" s="78"/>
      <c r="L4" s="78"/>
      <c r="M4" s="79"/>
      <c r="O4" s="77"/>
      <c r="P4" s="77"/>
      <c r="Q4" s="78"/>
      <c r="R4" s="78"/>
      <c r="S4" s="78"/>
      <c r="T4" s="78"/>
      <c r="U4" s="78"/>
      <c r="V4" s="78"/>
      <c r="W4" s="78"/>
      <c r="X4" s="78"/>
      <c r="Y4" s="79"/>
    </row>
    <row r="5" spans="1:25" ht="15.75">
      <c r="A5" s="74" t="s">
        <v>38</v>
      </c>
      <c r="C5" s="80" t="s">
        <v>39</v>
      </c>
      <c r="D5" s="296" t="s">
        <v>40</v>
      </c>
      <c r="E5" s="296"/>
      <c r="F5" s="296"/>
      <c r="G5" s="296"/>
      <c r="H5" s="296"/>
      <c r="I5" s="296"/>
      <c r="J5" s="296"/>
      <c r="K5" s="296"/>
      <c r="L5" s="296"/>
      <c r="M5" s="296"/>
      <c r="O5" s="80" t="s">
        <v>39</v>
      </c>
      <c r="P5" s="296" t="s">
        <v>40</v>
      </c>
      <c r="Q5" s="296"/>
      <c r="R5" s="296"/>
      <c r="S5" s="296"/>
      <c r="T5" s="296"/>
      <c r="U5" s="296"/>
      <c r="V5" s="296"/>
      <c r="W5" s="296"/>
      <c r="X5" s="296"/>
      <c r="Y5" s="296"/>
    </row>
    <row r="6" spans="1:25">
      <c r="A6" s="81">
        <f>'5E D2'!M2</f>
        <v>9</v>
      </c>
    </row>
    <row r="7" spans="1:25" ht="18" customHeight="1">
      <c r="A7" s="74" t="s">
        <v>41</v>
      </c>
      <c r="C7" s="80" t="s">
        <v>42</v>
      </c>
      <c r="O7" s="80" t="s">
        <v>42</v>
      </c>
    </row>
    <row r="8" spans="1:25">
      <c r="A8" s="81">
        <v>6</v>
      </c>
    </row>
    <row r="9" spans="1:25" ht="63" customHeight="1">
      <c r="C9" s="305" t="s">
        <v>43</v>
      </c>
      <c r="D9" s="305"/>
      <c r="E9" s="305"/>
      <c r="F9" s="305"/>
      <c r="G9" s="305"/>
      <c r="H9" s="305"/>
      <c r="I9" s="305"/>
      <c r="J9" s="305"/>
      <c r="K9" s="305"/>
      <c r="L9" s="305"/>
      <c r="M9" s="305"/>
      <c r="O9" s="305" t="s">
        <v>43</v>
      </c>
      <c r="P9" s="305"/>
      <c r="Q9" s="305"/>
      <c r="R9" s="305"/>
      <c r="S9" s="305"/>
      <c r="T9" s="305"/>
      <c r="U9" s="305"/>
      <c r="V9" s="305"/>
      <c r="W9" s="305"/>
      <c r="X9" s="305"/>
      <c r="Y9" s="305"/>
    </row>
    <row r="10" spans="1:25" ht="9" customHeight="1"/>
    <row r="11" spans="1:25" ht="15" customHeight="1">
      <c r="E11" s="82"/>
      <c r="G11" s="83"/>
      <c r="H11" s="306" t="s">
        <v>44</v>
      </c>
      <c r="I11" s="307"/>
      <c r="J11" s="307"/>
      <c r="K11" s="307"/>
      <c r="L11" s="307"/>
      <c r="M11" s="308"/>
      <c r="Q11" s="82"/>
      <c r="S11" s="83"/>
      <c r="T11" s="306" t="s">
        <v>44</v>
      </c>
      <c r="U11" s="307"/>
      <c r="V11" s="307"/>
      <c r="W11" s="307"/>
      <c r="X11" s="307"/>
      <c r="Y11" s="308"/>
    </row>
    <row r="12" spans="1:25" ht="39" customHeight="1">
      <c r="E12" s="84"/>
      <c r="F12" s="85"/>
      <c r="G12" s="86"/>
      <c r="H12" s="297" t="s">
        <v>45</v>
      </c>
      <c r="I12" s="299" t="s">
        <v>46</v>
      </c>
      <c r="J12" s="299" t="s">
        <v>47</v>
      </c>
      <c r="K12" s="299" t="s">
        <v>48</v>
      </c>
      <c r="L12" s="301" t="s">
        <v>49</v>
      </c>
      <c r="M12" s="303" t="s">
        <v>50</v>
      </c>
      <c r="Q12" s="84"/>
      <c r="R12" s="85"/>
      <c r="S12" s="86"/>
      <c r="T12" s="297" t="s">
        <v>45</v>
      </c>
      <c r="U12" s="299" t="s">
        <v>46</v>
      </c>
      <c r="V12" s="299" t="s">
        <v>47</v>
      </c>
      <c r="W12" s="299" t="s">
        <v>48</v>
      </c>
      <c r="X12" s="301" t="s">
        <v>49</v>
      </c>
      <c r="Y12" s="303" t="s">
        <v>50</v>
      </c>
    </row>
    <row r="13" spans="1:25" ht="15.75">
      <c r="C13" s="87" t="s">
        <v>51</v>
      </c>
      <c r="D13" s="88" t="s">
        <v>52</v>
      </c>
      <c r="E13" s="89" t="s">
        <v>53</v>
      </c>
      <c r="F13" s="89" t="s">
        <v>54</v>
      </c>
      <c r="G13" s="89" t="s">
        <v>55</v>
      </c>
      <c r="H13" s="298"/>
      <c r="I13" s="300"/>
      <c r="J13" s="300"/>
      <c r="K13" s="300"/>
      <c r="L13" s="302"/>
      <c r="M13" s="304"/>
      <c r="O13" s="87" t="s">
        <v>51</v>
      </c>
      <c r="P13" s="90" t="s">
        <v>52</v>
      </c>
      <c r="Q13" s="89" t="s">
        <v>53</v>
      </c>
      <c r="R13" s="89" t="s">
        <v>54</v>
      </c>
      <c r="S13" s="89" t="s">
        <v>55</v>
      </c>
      <c r="T13" s="298"/>
      <c r="U13" s="300"/>
      <c r="V13" s="300"/>
      <c r="W13" s="300"/>
      <c r="X13" s="302"/>
      <c r="Y13" s="304"/>
    </row>
    <row r="14" spans="1:25" s="91" customFormat="1" ht="22.5" customHeight="1">
      <c r="C14" s="92" t="s">
        <v>56</v>
      </c>
      <c r="D14" s="93" t="str">
        <f>'5E D2'!B6</f>
        <v>Cervelas ℗</v>
      </c>
      <c r="E14" s="94" t="s">
        <v>57</v>
      </c>
      <c r="F14" s="94" t="s">
        <v>57</v>
      </c>
      <c r="G14" s="94" t="s">
        <v>57</v>
      </c>
      <c r="H14" s="95"/>
      <c r="I14" s="96"/>
      <c r="J14" s="96"/>
      <c r="K14" s="96"/>
      <c r="L14" s="97"/>
      <c r="M14" s="98"/>
      <c r="O14" s="92" t="s">
        <v>56</v>
      </c>
      <c r="P14" s="99">
        <f>'5E D2'!B26</f>
        <v>0</v>
      </c>
      <c r="Q14" s="94" t="s">
        <v>57</v>
      </c>
      <c r="R14" s="94" t="s">
        <v>57</v>
      </c>
      <c r="S14" s="94" t="s">
        <v>57</v>
      </c>
      <c r="T14" s="95"/>
      <c r="U14" s="96"/>
      <c r="V14" s="96"/>
      <c r="W14" s="96"/>
      <c r="X14" s="97"/>
      <c r="Y14" s="98"/>
    </row>
    <row r="15" spans="1:25" s="91" customFormat="1" ht="0.75" customHeight="1">
      <c r="C15" s="100"/>
      <c r="D15" s="93">
        <f>'5E D2'!B7</f>
        <v>0</v>
      </c>
      <c r="E15" s="101"/>
      <c r="F15" s="101"/>
      <c r="G15" s="101"/>
      <c r="H15" s="102"/>
      <c r="I15" s="103"/>
      <c r="J15" s="103"/>
      <c r="K15" s="103"/>
      <c r="L15" s="104"/>
      <c r="M15" s="105"/>
      <c r="O15" s="100"/>
      <c r="P15" s="93">
        <f>'5E D2'!B27</f>
        <v>0</v>
      </c>
      <c r="Q15" s="101"/>
      <c r="R15" s="101"/>
      <c r="S15" s="101"/>
      <c r="T15" s="102"/>
      <c r="U15" s="103"/>
      <c r="V15" s="103"/>
      <c r="W15" s="103"/>
      <c r="X15" s="104"/>
      <c r="Y15" s="105"/>
    </row>
    <row r="16" spans="1:25" s="91" customFormat="1" ht="22.5" hidden="1" customHeight="1">
      <c r="C16" s="100"/>
      <c r="D16" s="93">
        <f>'5E D2'!B8</f>
        <v>0</v>
      </c>
      <c r="E16" s="101"/>
      <c r="F16" s="101"/>
      <c r="G16" s="101"/>
      <c r="H16" s="102"/>
      <c r="I16" s="103"/>
      <c r="J16" s="103"/>
      <c r="K16" s="103"/>
      <c r="L16" s="104"/>
      <c r="M16" s="105"/>
      <c r="O16" s="100"/>
      <c r="P16" s="93">
        <f>'5E D2'!B28</f>
        <v>0</v>
      </c>
      <c r="Q16" s="101"/>
      <c r="R16" s="101"/>
      <c r="S16" s="101"/>
      <c r="T16" s="102"/>
      <c r="U16" s="103"/>
      <c r="V16" s="103"/>
      <c r="W16" s="103"/>
      <c r="X16" s="104"/>
      <c r="Y16" s="105"/>
    </row>
    <row r="17" spans="3:28" s="91" customFormat="1" ht="20.25" customHeight="1">
      <c r="C17" s="106">
        <f>+$A$4</f>
        <v>45712</v>
      </c>
      <c r="D17" s="93" t="str">
        <f>'5E D2'!B9</f>
        <v>Filet de poulet sauce au basilic</v>
      </c>
      <c r="E17" s="101" t="s">
        <v>57</v>
      </c>
      <c r="F17" s="101" t="s">
        <v>57</v>
      </c>
      <c r="G17" s="101" t="s">
        <v>57</v>
      </c>
      <c r="H17" s="102"/>
      <c r="I17" s="103"/>
      <c r="J17" s="103"/>
      <c r="K17" s="103"/>
      <c r="L17" s="104"/>
      <c r="M17" s="105"/>
      <c r="O17" s="106">
        <f>+C65+3</f>
        <v>45719</v>
      </c>
      <c r="P17" s="93">
        <f>'5E D2'!B29</f>
        <v>0</v>
      </c>
      <c r="Q17" s="101" t="s">
        <v>57</v>
      </c>
      <c r="R17" s="101" t="s">
        <v>57</v>
      </c>
      <c r="S17" s="101" t="s">
        <v>57</v>
      </c>
      <c r="T17" s="102"/>
      <c r="U17" s="103"/>
      <c r="V17" s="103"/>
      <c r="W17" s="103"/>
      <c r="X17" s="104"/>
      <c r="Y17" s="105"/>
      <c r="AB17" s="107"/>
    </row>
    <row r="18" spans="3:28" s="91" customFormat="1" ht="22.5" hidden="1" customHeight="1">
      <c r="C18" s="106"/>
      <c r="D18" s="93">
        <f>'5E D2'!B10</f>
        <v>0</v>
      </c>
      <c r="E18" s="101"/>
      <c r="F18" s="101"/>
      <c r="G18" s="101"/>
      <c r="H18" s="102"/>
      <c r="I18" s="103"/>
      <c r="J18" s="103"/>
      <c r="K18" s="103"/>
      <c r="L18" s="104"/>
      <c r="M18" s="105"/>
      <c r="O18" s="106"/>
      <c r="P18" s="93">
        <f>'5E D2'!B30</f>
        <v>0</v>
      </c>
      <c r="Q18" s="101"/>
      <c r="R18" s="101"/>
      <c r="S18" s="101"/>
      <c r="T18" s="102"/>
      <c r="U18" s="103"/>
      <c r="V18" s="103"/>
      <c r="W18" s="103"/>
      <c r="X18" s="104"/>
      <c r="Y18" s="105"/>
      <c r="AB18" s="107"/>
    </row>
    <row r="19" spans="3:28" s="91" customFormat="1" ht="0.75" customHeight="1">
      <c r="C19" s="106"/>
      <c r="D19" s="93">
        <f>'5E D2'!B11</f>
        <v>0</v>
      </c>
      <c r="E19" s="101"/>
      <c r="F19" s="101"/>
      <c r="G19" s="101"/>
      <c r="H19" s="102"/>
      <c r="I19" s="103"/>
      <c r="J19" s="103"/>
      <c r="K19" s="103"/>
      <c r="L19" s="104"/>
      <c r="M19" s="105"/>
      <c r="O19" s="106"/>
      <c r="P19" s="93">
        <f>'5E D2'!B31</f>
        <v>0</v>
      </c>
      <c r="Q19" s="101"/>
      <c r="R19" s="101"/>
      <c r="S19" s="101"/>
      <c r="T19" s="102"/>
      <c r="U19" s="103"/>
      <c r="V19" s="103"/>
      <c r="W19" s="103"/>
      <c r="X19" s="104"/>
      <c r="Y19" s="105"/>
      <c r="AB19" s="107"/>
    </row>
    <row r="20" spans="3:28" s="91" customFormat="1" ht="21.75" customHeight="1">
      <c r="C20" s="105"/>
      <c r="D20" s="93" t="str">
        <f>'5E D2'!B12</f>
        <v>Riz aux légumes</v>
      </c>
      <c r="E20" s="101" t="s">
        <v>57</v>
      </c>
      <c r="F20" s="101" t="s">
        <v>57</v>
      </c>
      <c r="G20" s="101" t="s">
        <v>57</v>
      </c>
      <c r="H20" s="102"/>
      <c r="I20" s="103"/>
      <c r="J20" s="103"/>
      <c r="K20" s="103"/>
      <c r="L20" s="104"/>
      <c r="M20" s="108"/>
      <c r="O20" s="105"/>
      <c r="P20" s="93">
        <f>'5E D2'!B32</f>
        <v>0</v>
      </c>
      <c r="Q20" s="101" t="s">
        <v>57</v>
      </c>
      <c r="R20" s="101" t="s">
        <v>57</v>
      </c>
      <c r="S20" s="101" t="s">
        <v>57</v>
      </c>
      <c r="T20" s="102"/>
      <c r="U20" s="103"/>
      <c r="V20" s="103"/>
      <c r="W20" s="103"/>
      <c r="X20" s="104"/>
      <c r="Y20" s="108"/>
    </row>
    <row r="21" spans="3:28" s="91" customFormat="1" ht="2.25" hidden="1" customHeight="1">
      <c r="C21" s="105"/>
      <c r="D21" s="93">
        <f>'5E D2'!B13</f>
        <v>0</v>
      </c>
      <c r="E21" s="101"/>
      <c r="F21" s="101"/>
      <c r="G21" s="101"/>
      <c r="H21" s="102"/>
      <c r="I21" s="103"/>
      <c r="J21" s="103"/>
      <c r="K21" s="103"/>
      <c r="L21" s="104"/>
      <c r="M21" s="108"/>
      <c r="O21" s="105"/>
      <c r="P21" s="93">
        <f>'5E D2'!B33</f>
        <v>0</v>
      </c>
      <c r="Q21" s="101"/>
      <c r="R21" s="101"/>
      <c r="S21" s="101"/>
      <c r="T21" s="102"/>
      <c r="U21" s="103"/>
      <c r="V21" s="103"/>
      <c r="W21" s="103"/>
      <c r="X21" s="104"/>
      <c r="Y21" s="108"/>
    </row>
    <row r="22" spans="3:28" s="91" customFormat="1" ht="22.5" hidden="1" customHeight="1">
      <c r="C22" s="105"/>
      <c r="D22" s="93">
        <f>'5E D2'!B14</f>
        <v>0</v>
      </c>
      <c r="E22" s="101"/>
      <c r="F22" s="101"/>
      <c r="G22" s="101"/>
      <c r="H22" s="102"/>
      <c r="I22" s="103"/>
      <c r="J22" s="103"/>
      <c r="K22" s="103"/>
      <c r="L22" s="104"/>
      <c r="M22" s="108"/>
      <c r="O22" s="105"/>
      <c r="P22" s="93">
        <f>'5E D2'!B34</f>
        <v>0</v>
      </c>
      <c r="Q22" s="101"/>
      <c r="R22" s="101"/>
      <c r="S22" s="101"/>
      <c r="T22" s="102"/>
      <c r="U22" s="103"/>
      <c r="V22" s="103"/>
      <c r="W22" s="103"/>
      <c r="X22" s="104"/>
      <c r="Y22" s="108"/>
    </row>
    <row r="23" spans="3:28" s="91" customFormat="1" ht="22.5" customHeight="1">
      <c r="C23" s="100"/>
      <c r="D23" s="93" t="str">
        <f>'5E D2'!B15</f>
        <v>St Paulin</v>
      </c>
      <c r="E23" s="101" t="s">
        <v>57</v>
      </c>
      <c r="F23" s="101" t="s">
        <v>57</v>
      </c>
      <c r="G23" s="101" t="s">
        <v>57</v>
      </c>
      <c r="H23" s="102"/>
      <c r="I23" s="103"/>
      <c r="J23" s="103"/>
      <c r="K23" s="103"/>
      <c r="L23" s="104"/>
      <c r="M23" s="108"/>
      <c r="O23" s="100"/>
      <c r="P23" s="93">
        <f>'5E D2'!B35</f>
        <v>0</v>
      </c>
      <c r="Q23" s="101" t="s">
        <v>57</v>
      </c>
      <c r="R23" s="101" t="s">
        <v>57</v>
      </c>
      <c r="S23" s="101" t="s">
        <v>57</v>
      </c>
      <c r="T23" s="102"/>
      <c r="U23" s="103"/>
      <c r="V23" s="103"/>
      <c r="W23" s="103"/>
      <c r="X23" s="104"/>
      <c r="Y23" s="108"/>
    </row>
    <row r="24" spans="3:28" s="91" customFormat="1" ht="0.75" customHeight="1">
      <c r="C24" s="100"/>
      <c r="D24" s="93">
        <f>'5E D2'!B16</f>
        <v>0</v>
      </c>
      <c r="E24" s="101"/>
      <c r="F24" s="101"/>
      <c r="G24" s="101"/>
      <c r="H24" s="102"/>
      <c r="I24" s="103"/>
      <c r="J24" s="103"/>
      <c r="K24" s="103"/>
      <c r="L24" s="104"/>
      <c r="M24" s="108"/>
      <c r="O24" s="100"/>
      <c r="P24" s="93">
        <f>'5E D2'!B36</f>
        <v>0</v>
      </c>
      <c r="Q24" s="101"/>
      <c r="R24" s="101"/>
      <c r="S24" s="101"/>
      <c r="T24" s="102"/>
      <c r="U24" s="103"/>
      <c r="V24" s="103"/>
      <c r="W24" s="103"/>
      <c r="X24" s="104"/>
      <c r="Y24" s="108"/>
    </row>
    <row r="25" spans="3:28" s="91" customFormat="1" ht="22.5" customHeight="1">
      <c r="C25" s="109"/>
      <c r="D25" s="93" t="str">
        <f>'5E D2'!B17</f>
        <v xml:space="preserve">Fruit de saison </v>
      </c>
      <c r="E25" s="110" t="s">
        <v>57</v>
      </c>
      <c r="F25" s="110" t="s">
        <v>57</v>
      </c>
      <c r="G25" s="110" t="s">
        <v>57</v>
      </c>
      <c r="H25" s="111"/>
      <c r="I25" s="112"/>
      <c r="J25" s="112"/>
      <c r="K25" s="112"/>
      <c r="L25" s="113"/>
      <c r="M25" s="114"/>
      <c r="O25" s="109"/>
      <c r="P25" s="93">
        <f>'5E D2'!B37</f>
        <v>0</v>
      </c>
      <c r="Q25" s="110" t="s">
        <v>57</v>
      </c>
      <c r="R25" s="110" t="s">
        <v>57</v>
      </c>
      <c r="S25" s="110" t="s">
        <v>57</v>
      </c>
      <c r="T25" s="111"/>
      <c r="U25" s="112"/>
      <c r="V25" s="112"/>
      <c r="W25" s="112"/>
      <c r="X25" s="113"/>
      <c r="Y25" s="114"/>
    </row>
    <row r="26" spans="3:28" s="91" customFormat="1" ht="22.5" customHeight="1">
      <c r="C26" s="92" t="s">
        <v>58</v>
      </c>
      <c r="D26" s="99" t="e">
        <f>'5E D2'!#REF!</f>
        <v>#REF!</v>
      </c>
      <c r="E26" s="94" t="s">
        <v>57</v>
      </c>
      <c r="F26" s="94" t="s">
        <v>57</v>
      </c>
      <c r="G26" s="94" t="s">
        <v>57</v>
      </c>
      <c r="H26" s="95"/>
      <c r="I26" s="96"/>
      <c r="J26" s="96"/>
      <c r="K26" s="96"/>
      <c r="L26" s="97"/>
      <c r="M26" s="98"/>
      <c r="O26" s="92" t="s">
        <v>58</v>
      </c>
      <c r="P26" s="99">
        <f>'5E D2'!D26</f>
        <v>0</v>
      </c>
      <c r="Q26" s="94" t="s">
        <v>57</v>
      </c>
      <c r="R26" s="94" t="s">
        <v>57</v>
      </c>
      <c r="S26" s="94" t="s">
        <v>57</v>
      </c>
      <c r="T26" s="95"/>
      <c r="U26" s="96"/>
      <c r="V26" s="96"/>
      <c r="W26" s="96"/>
      <c r="X26" s="97"/>
      <c r="Y26" s="98"/>
    </row>
    <row r="27" spans="3:28" s="91" customFormat="1" ht="0.75" customHeight="1">
      <c r="C27" s="100"/>
      <c r="D27" s="93" t="e">
        <f>'5E D2'!#REF!</f>
        <v>#REF!</v>
      </c>
      <c r="E27" s="101"/>
      <c r="F27" s="101"/>
      <c r="G27" s="101"/>
      <c r="H27" s="102"/>
      <c r="I27" s="103"/>
      <c r="J27" s="103"/>
      <c r="K27" s="103"/>
      <c r="L27" s="104"/>
      <c r="M27" s="105"/>
      <c r="O27" s="100"/>
      <c r="P27" s="93">
        <f>'5E D2'!D27</f>
        <v>0</v>
      </c>
      <c r="Q27" s="101"/>
      <c r="R27" s="101"/>
      <c r="S27" s="101"/>
      <c r="T27" s="102"/>
      <c r="U27" s="103"/>
      <c r="V27" s="103"/>
      <c r="W27" s="103"/>
      <c r="X27" s="104"/>
      <c r="Y27" s="105"/>
    </row>
    <row r="28" spans="3:28" s="91" customFormat="1" ht="22.5" hidden="1" customHeight="1">
      <c r="C28" s="100"/>
      <c r="D28" s="93" t="e">
        <f>'5E D2'!#REF!</f>
        <v>#REF!</v>
      </c>
      <c r="E28" s="101"/>
      <c r="F28" s="101"/>
      <c r="G28" s="101"/>
      <c r="H28" s="102"/>
      <c r="I28" s="103"/>
      <c r="J28" s="103"/>
      <c r="K28" s="103"/>
      <c r="L28" s="104"/>
      <c r="M28" s="105"/>
      <c r="O28" s="100"/>
      <c r="P28" s="93">
        <f>'5E D2'!D28</f>
        <v>0</v>
      </c>
      <c r="Q28" s="101"/>
      <c r="R28" s="101"/>
      <c r="S28" s="101"/>
      <c r="T28" s="102"/>
      <c r="U28" s="103"/>
      <c r="V28" s="103"/>
      <c r="W28" s="103"/>
      <c r="X28" s="104"/>
      <c r="Y28" s="105"/>
    </row>
    <row r="29" spans="3:28" s="91" customFormat="1" ht="20.25" customHeight="1">
      <c r="C29" s="106">
        <f>+C17+1</f>
        <v>45713</v>
      </c>
      <c r="D29" s="93" t="e">
        <f>'5E D2'!#REF!</f>
        <v>#REF!</v>
      </c>
      <c r="E29" s="101" t="s">
        <v>57</v>
      </c>
      <c r="F29" s="101" t="s">
        <v>57</v>
      </c>
      <c r="G29" s="101" t="s">
        <v>57</v>
      </c>
      <c r="H29" s="102"/>
      <c r="I29" s="103"/>
      <c r="J29" s="103"/>
      <c r="K29" s="103"/>
      <c r="L29" s="104"/>
      <c r="M29" s="105"/>
      <c r="O29" s="106">
        <f>+O17+1</f>
        <v>45720</v>
      </c>
      <c r="P29" s="93">
        <f>'5E D2'!D29</f>
        <v>0</v>
      </c>
      <c r="Q29" s="101" t="s">
        <v>57</v>
      </c>
      <c r="R29" s="101" t="s">
        <v>57</v>
      </c>
      <c r="S29" s="101" t="s">
        <v>57</v>
      </c>
      <c r="T29" s="102"/>
      <c r="U29" s="103"/>
      <c r="V29" s="103"/>
      <c r="W29" s="103"/>
      <c r="X29" s="104"/>
      <c r="Y29" s="105"/>
      <c r="AB29" s="107"/>
    </row>
    <row r="30" spans="3:28" s="91" customFormat="1" ht="22.5" hidden="1" customHeight="1">
      <c r="C30" s="106"/>
      <c r="D30" s="93" t="e">
        <f>'5E D2'!#REF!</f>
        <v>#REF!</v>
      </c>
      <c r="E30" s="101"/>
      <c r="F30" s="101"/>
      <c r="G30" s="101"/>
      <c r="H30" s="102"/>
      <c r="I30" s="103"/>
      <c r="J30" s="103"/>
      <c r="K30" s="103"/>
      <c r="L30" s="104"/>
      <c r="M30" s="105"/>
      <c r="O30" s="106"/>
      <c r="P30" s="93">
        <f>'5E D2'!D30</f>
        <v>0</v>
      </c>
      <c r="Q30" s="101"/>
      <c r="R30" s="101"/>
      <c r="S30" s="101"/>
      <c r="T30" s="102"/>
      <c r="U30" s="103"/>
      <c r="V30" s="103"/>
      <c r="W30" s="103"/>
      <c r="X30" s="104"/>
      <c r="Y30" s="105"/>
      <c r="AB30" s="107"/>
    </row>
    <row r="31" spans="3:28" s="91" customFormat="1" ht="0.75" customHeight="1">
      <c r="C31" s="106"/>
      <c r="D31" s="93" t="e">
        <f>'5E D2'!#REF!</f>
        <v>#REF!</v>
      </c>
      <c r="E31" s="101"/>
      <c r="F31" s="101"/>
      <c r="G31" s="101"/>
      <c r="H31" s="102"/>
      <c r="I31" s="103"/>
      <c r="J31" s="103"/>
      <c r="K31" s="103"/>
      <c r="L31" s="104"/>
      <c r="M31" s="105"/>
      <c r="O31" s="106"/>
      <c r="P31" s="93">
        <f>'5E D2'!D31</f>
        <v>0</v>
      </c>
      <c r="Q31" s="101"/>
      <c r="R31" s="101"/>
      <c r="S31" s="101"/>
      <c r="T31" s="102"/>
      <c r="U31" s="103"/>
      <c r="V31" s="103"/>
      <c r="W31" s="103"/>
      <c r="X31" s="104"/>
      <c r="Y31" s="105"/>
      <c r="AB31" s="107"/>
    </row>
    <row r="32" spans="3:28" s="91" customFormat="1" ht="21.75" customHeight="1">
      <c r="C32" s="105"/>
      <c r="D32" s="93" t="e">
        <f>'5E D2'!#REF!</f>
        <v>#REF!</v>
      </c>
      <c r="E32" s="101" t="s">
        <v>57</v>
      </c>
      <c r="F32" s="101" t="s">
        <v>57</v>
      </c>
      <c r="G32" s="101" t="s">
        <v>57</v>
      </c>
      <c r="H32" s="102"/>
      <c r="I32" s="103"/>
      <c r="J32" s="103"/>
      <c r="K32" s="103"/>
      <c r="L32" s="104"/>
      <c r="M32" s="108"/>
      <c r="O32" s="105"/>
      <c r="P32" s="93">
        <f>'5E D2'!D32</f>
        <v>0</v>
      </c>
      <c r="Q32" s="101" t="s">
        <v>57</v>
      </c>
      <c r="R32" s="101" t="s">
        <v>57</v>
      </c>
      <c r="S32" s="101" t="s">
        <v>57</v>
      </c>
      <c r="T32" s="102"/>
      <c r="U32" s="103"/>
      <c r="V32" s="103"/>
      <c r="W32" s="103"/>
      <c r="X32" s="104"/>
      <c r="Y32" s="108"/>
    </row>
    <row r="33" spans="3:28" s="91" customFormat="1" ht="2.25" hidden="1" customHeight="1">
      <c r="C33" s="105"/>
      <c r="D33" s="93">
        <f>'5E D2'!D13</f>
        <v>0</v>
      </c>
      <c r="E33" s="101"/>
      <c r="F33" s="101"/>
      <c r="G33" s="101"/>
      <c r="H33" s="102"/>
      <c r="I33" s="103"/>
      <c r="J33" s="103"/>
      <c r="K33" s="103"/>
      <c r="L33" s="104"/>
      <c r="M33" s="108"/>
      <c r="O33" s="105"/>
      <c r="P33" s="93">
        <f>'5E D2'!D33</f>
        <v>0</v>
      </c>
      <c r="Q33" s="101"/>
      <c r="R33" s="101"/>
      <c r="S33" s="101"/>
      <c r="T33" s="102"/>
      <c r="U33" s="103"/>
      <c r="V33" s="103"/>
      <c r="W33" s="103"/>
      <c r="X33" s="104"/>
      <c r="Y33" s="108"/>
    </row>
    <row r="34" spans="3:28" s="91" customFormat="1" ht="22.5" hidden="1" customHeight="1">
      <c r="C34" s="105"/>
      <c r="D34" s="93">
        <f>'5E D2'!D14</f>
        <v>0</v>
      </c>
      <c r="E34" s="101"/>
      <c r="F34" s="101"/>
      <c r="G34" s="101"/>
      <c r="H34" s="102"/>
      <c r="I34" s="103"/>
      <c r="J34" s="103"/>
      <c r="K34" s="103"/>
      <c r="L34" s="104"/>
      <c r="M34" s="108"/>
      <c r="O34" s="105"/>
      <c r="P34" s="93">
        <f>'5E D2'!D34</f>
        <v>0</v>
      </c>
      <c r="Q34" s="101"/>
      <c r="R34" s="101"/>
      <c r="S34" s="101"/>
      <c r="T34" s="102"/>
      <c r="U34" s="103"/>
      <c r="V34" s="103"/>
      <c r="W34" s="103"/>
      <c r="X34" s="104"/>
      <c r="Y34" s="108"/>
    </row>
    <row r="35" spans="3:28" s="91" customFormat="1" ht="22.5" customHeight="1">
      <c r="C35" s="100"/>
      <c r="D35" s="93" t="str">
        <f>'5E D2'!D15</f>
        <v>Brie</v>
      </c>
      <c r="E35" s="101" t="s">
        <v>57</v>
      </c>
      <c r="F35" s="101" t="s">
        <v>57</v>
      </c>
      <c r="G35" s="101" t="s">
        <v>57</v>
      </c>
      <c r="H35" s="102"/>
      <c r="I35" s="103"/>
      <c r="J35" s="103"/>
      <c r="K35" s="103"/>
      <c r="L35" s="104"/>
      <c r="M35" s="108"/>
      <c r="O35" s="100"/>
      <c r="P35" s="93">
        <f>'5E D2'!D35</f>
        <v>0</v>
      </c>
      <c r="Q35" s="101" t="s">
        <v>57</v>
      </c>
      <c r="R35" s="101" t="s">
        <v>57</v>
      </c>
      <c r="S35" s="101" t="s">
        <v>57</v>
      </c>
      <c r="T35" s="102"/>
      <c r="U35" s="103"/>
      <c r="V35" s="103"/>
      <c r="W35" s="103"/>
      <c r="X35" s="104"/>
      <c r="Y35" s="108"/>
    </row>
    <row r="36" spans="3:28" s="91" customFormat="1" ht="0.75" customHeight="1">
      <c r="C36" s="100"/>
      <c r="D36" s="93">
        <f>'5E D2'!D16</f>
        <v>0</v>
      </c>
      <c r="E36" s="101"/>
      <c r="F36" s="101"/>
      <c r="G36" s="101"/>
      <c r="H36" s="102"/>
      <c r="I36" s="103"/>
      <c r="J36" s="103"/>
      <c r="K36" s="103"/>
      <c r="L36" s="104"/>
      <c r="M36" s="108"/>
      <c r="O36" s="100"/>
      <c r="P36" s="93">
        <f>'5E D2'!D36</f>
        <v>0</v>
      </c>
      <c r="Q36" s="101"/>
      <c r="R36" s="101"/>
      <c r="S36" s="101"/>
      <c r="T36" s="102"/>
      <c r="U36" s="103"/>
      <c r="V36" s="103"/>
      <c r="W36" s="103"/>
      <c r="X36" s="104"/>
      <c r="Y36" s="108"/>
    </row>
    <row r="37" spans="3:28" s="91" customFormat="1" ht="22.5" customHeight="1">
      <c r="C37" s="109"/>
      <c r="D37" s="93" t="str">
        <f>'5E D2'!D17</f>
        <v>Coupelle de fruits au sirop</v>
      </c>
      <c r="E37" s="110" t="s">
        <v>57</v>
      </c>
      <c r="F37" s="110" t="s">
        <v>57</v>
      </c>
      <c r="G37" s="110" t="s">
        <v>57</v>
      </c>
      <c r="H37" s="111"/>
      <c r="I37" s="112"/>
      <c r="J37" s="112"/>
      <c r="K37" s="112"/>
      <c r="L37" s="113"/>
      <c r="M37" s="114"/>
      <c r="O37" s="109"/>
      <c r="P37" s="93">
        <f>'5E D2'!D37</f>
        <v>0</v>
      </c>
      <c r="Q37" s="110" t="s">
        <v>57</v>
      </c>
      <c r="R37" s="110" t="s">
        <v>57</v>
      </c>
      <c r="S37" s="110" t="s">
        <v>57</v>
      </c>
      <c r="T37" s="111"/>
      <c r="U37" s="112"/>
      <c r="V37" s="112"/>
      <c r="W37" s="112"/>
      <c r="X37" s="113"/>
      <c r="Y37" s="114"/>
    </row>
    <row r="38" spans="3:28" s="91" customFormat="1" ht="22.5" customHeight="1">
      <c r="C38" s="92" t="s">
        <v>59</v>
      </c>
      <c r="D38" s="99" t="str">
        <f>'5E D2'!F6</f>
        <v>Radis beurre</v>
      </c>
      <c r="E38" s="94" t="s">
        <v>57</v>
      </c>
      <c r="F38" s="94" t="s">
        <v>57</v>
      </c>
      <c r="G38" s="94" t="s">
        <v>57</v>
      </c>
      <c r="H38" s="95"/>
      <c r="I38" s="96"/>
      <c r="J38" s="96"/>
      <c r="K38" s="96"/>
      <c r="L38" s="97"/>
      <c r="M38" s="98"/>
      <c r="O38" s="92" t="s">
        <v>59</v>
      </c>
      <c r="P38" s="99">
        <f>'5E D2'!F26</f>
        <v>0</v>
      </c>
      <c r="Q38" s="94" t="s">
        <v>57</v>
      </c>
      <c r="R38" s="94" t="s">
        <v>57</v>
      </c>
      <c r="S38" s="94" t="s">
        <v>57</v>
      </c>
      <c r="T38" s="95"/>
      <c r="U38" s="96"/>
      <c r="V38" s="96"/>
      <c r="W38" s="96"/>
      <c r="X38" s="97"/>
      <c r="Y38" s="98"/>
    </row>
    <row r="39" spans="3:28" s="91" customFormat="1" ht="0.75" customHeight="1">
      <c r="C39" s="100"/>
      <c r="D39" s="93">
        <f>'5E D2'!F7</f>
        <v>0</v>
      </c>
      <c r="E39" s="101"/>
      <c r="F39" s="101"/>
      <c r="G39" s="101"/>
      <c r="H39" s="102"/>
      <c r="I39" s="103"/>
      <c r="J39" s="103"/>
      <c r="K39" s="103"/>
      <c r="L39" s="104"/>
      <c r="M39" s="105"/>
      <c r="O39" s="100"/>
      <c r="P39" s="93">
        <f>'5E D2'!F27</f>
        <v>0</v>
      </c>
      <c r="Q39" s="101"/>
      <c r="R39" s="101"/>
      <c r="S39" s="101"/>
      <c r="T39" s="102"/>
      <c r="U39" s="103"/>
      <c r="V39" s="103"/>
      <c r="W39" s="103"/>
      <c r="X39" s="104"/>
      <c r="Y39" s="105"/>
    </row>
    <row r="40" spans="3:28" s="91" customFormat="1" ht="22.5" hidden="1" customHeight="1">
      <c r="C40" s="100"/>
      <c r="D40" s="93">
        <f>'5E D2'!F8</f>
        <v>0</v>
      </c>
      <c r="E40" s="101"/>
      <c r="F40" s="101"/>
      <c r="G40" s="101"/>
      <c r="H40" s="102"/>
      <c r="I40" s="103"/>
      <c r="J40" s="103"/>
      <c r="K40" s="103"/>
      <c r="L40" s="104"/>
      <c r="M40" s="105"/>
      <c r="O40" s="100"/>
      <c r="P40" s="93">
        <f>'5E D2'!F28</f>
        <v>0</v>
      </c>
      <c r="Q40" s="101"/>
      <c r="R40" s="101"/>
      <c r="S40" s="101"/>
      <c r="T40" s="102"/>
      <c r="U40" s="103"/>
      <c r="V40" s="103"/>
      <c r="W40" s="103"/>
      <c r="X40" s="104"/>
      <c r="Y40" s="105"/>
    </row>
    <row r="41" spans="3:28" s="91" customFormat="1" ht="20.25" customHeight="1">
      <c r="C41" s="106">
        <f>+C29+1</f>
        <v>45714</v>
      </c>
      <c r="D41" s="93" t="str">
        <f>'5E D2'!F9</f>
        <v>Emincés de poulet sauce curry</v>
      </c>
      <c r="E41" s="101" t="s">
        <v>57</v>
      </c>
      <c r="F41" s="101" t="s">
        <v>57</v>
      </c>
      <c r="G41" s="101" t="s">
        <v>57</v>
      </c>
      <c r="H41" s="102"/>
      <c r="I41" s="103"/>
      <c r="J41" s="103"/>
      <c r="K41" s="103"/>
      <c r="L41" s="104"/>
      <c r="M41" s="105"/>
      <c r="O41" s="106">
        <f>+O29+1</f>
        <v>45721</v>
      </c>
      <c r="P41" s="93">
        <f>'5E D2'!F29</f>
        <v>0</v>
      </c>
      <c r="Q41" s="101" t="s">
        <v>57</v>
      </c>
      <c r="R41" s="101" t="s">
        <v>57</v>
      </c>
      <c r="S41" s="101" t="s">
        <v>57</v>
      </c>
      <c r="T41" s="102"/>
      <c r="U41" s="103"/>
      <c r="V41" s="103"/>
      <c r="W41" s="103"/>
      <c r="X41" s="104"/>
      <c r="Y41" s="105"/>
      <c r="AB41" s="107"/>
    </row>
    <row r="42" spans="3:28" s="91" customFormat="1" ht="22.5" hidden="1" customHeight="1">
      <c r="C42" s="106"/>
      <c r="D42" s="93">
        <f>'5E D2'!F10</f>
        <v>0</v>
      </c>
      <c r="E42" s="101"/>
      <c r="F42" s="101"/>
      <c r="G42" s="101"/>
      <c r="H42" s="102"/>
      <c r="I42" s="103"/>
      <c r="J42" s="103"/>
      <c r="K42" s="103"/>
      <c r="L42" s="104"/>
      <c r="M42" s="105"/>
      <c r="O42" s="106"/>
      <c r="P42" s="93">
        <f>'5E D2'!F30</f>
        <v>0</v>
      </c>
      <c r="Q42" s="101"/>
      <c r="R42" s="101"/>
      <c r="S42" s="101"/>
      <c r="T42" s="102"/>
      <c r="U42" s="103"/>
      <c r="V42" s="103"/>
      <c r="W42" s="103"/>
      <c r="X42" s="104"/>
      <c r="Y42" s="105"/>
      <c r="AB42" s="107"/>
    </row>
    <row r="43" spans="3:28" s="91" customFormat="1" ht="0.75" customHeight="1">
      <c r="C43" s="106"/>
      <c r="D43" s="93">
        <f>'5E D2'!F11</f>
        <v>0</v>
      </c>
      <c r="E43" s="101"/>
      <c r="F43" s="101"/>
      <c r="G43" s="101"/>
      <c r="H43" s="102"/>
      <c r="I43" s="103"/>
      <c r="J43" s="103"/>
      <c r="K43" s="103"/>
      <c r="L43" s="104"/>
      <c r="M43" s="105"/>
      <c r="O43" s="106"/>
      <c r="P43" s="93">
        <f>'5E D2'!F31</f>
        <v>0</v>
      </c>
      <c r="Q43" s="101"/>
      <c r="R43" s="101"/>
      <c r="S43" s="101"/>
      <c r="T43" s="102"/>
      <c r="U43" s="103"/>
      <c r="V43" s="103"/>
      <c r="W43" s="103"/>
      <c r="X43" s="104"/>
      <c r="Y43" s="105"/>
      <c r="AB43" s="107"/>
    </row>
    <row r="44" spans="3:28" s="91" customFormat="1" ht="21.75" customHeight="1">
      <c r="C44" s="105"/>
      <c r="D44" s="93" t="str">
        <f>'5E D2'!F12</f>
        <v>Duo de navet et de pdt persillés</v>
      </c>
      <c r="E44" s="101" t="s">
        <v>57</v>
      </c>
      <c r="F44" s="101" t="s">
        <v>57</v>
      </c>
      <c r="G44" s="101" t="s">
        <v>57</v>
      </c>
      <c r="H44" s="102"/>
      <c r="I44" s="103"/>
      <c r="J44" s="103"/>
      <c r="K44" s="103"/>
      <c r="L44" s="104"/>
      <c r="M44" s="108"/>
      <c r="O44" s="105"/>
      <c r="P44" s="93">
        <f>'5E D2'!F32</f>
        <v>0</v>
      </c>
      <c r="Q44" s="101" t="s">
        <v>57</v>
      </c>
      <c r="R44" s="101" t="s">
        <v>57</v>
      </c>
      <c r="S44" s="101" t="s">
        <v>57</v>
      </c>
      <c r="T44" s="102"/>
      <c r="U44" s="103"/>
      <c r="V44" s="103"/>
      <c r="W44" s="103"/>
      <c r="X44" s="104"/>
      <c r="Y44" s="108"/>
    </row>
    <row r="45" spans="3:28" s="91" customFormat="1" ht="2.25" hidden="1" customHeight="1">
      <c r="C45" s="105"/>
      <c r="D45" s="93">
        <f>'5E D2'!F13</f>
        <v>0</v>
      </c>
      <c r="E45" s="101"/>
      <c r="F45" s="101"/>
      <c r="G45" s="101"/>
      <c r="H45" s="102"/>
      <c r="I45" s="103"/>
      <c r="J45" s="103"/>
      <c r="K45" s="103"/>
      <c r="L45" s="104"/>
      <c r="M45" s="108"/>
      <c r="O45" s="105"/>
      <c r="P45" s="93">
        <f>'5E D2'!F33</f>
        <v>0</v>
      </c>
      <c r="Q45" s="101"/>
      <c r="R45" s="101"/>
      <c r="S45" s="101"/>
      <c r="T45" s="102"/>
      <c r="U45" s="103"/>
      <c r="V45" s="103"/>
      <c r="W45" s="103"/>
      <c r="X45" s="104"/>
      <c r="Y45" s="108"/>
    </row>
    <row r="46" spans="3:28" s="91" customFormat="1" ht="22.5" hidden="1" customHeight="1">
      <c r="C46" s="105"/>
      <c r="D46" s="93">
        <f>'5E D2'!F14</f>
        <v>0</v>
      </c>
      <c r="E46" s="101"/>
      <c r="F46" s="101"/>
      <c r="G46" s="101"/>
      <c r="H46" s="102"/>
      <c r="I46" s="103"/>
      <c r="J46" s="103"/>
      <c r="K46" s="103"/>
      <c r="L46" s="104"/>
      <c r="M46" s="108"/>
      <c r="O46" s="105"/>
      <c r="P46" s="93">
        <f>'5E D2'!F34</f>
        <v>0</v>
      </c>
      <c r="Q46" s="101"/>
      <c r="R46" s="101"/>
      <c r="S46" s="101"/>
      <c r="T46" s="102"/>
      <c r="U46" s="103"/>
      <c r="V46" s="103"/>
      <c r="W46" s="103"/>
      <c r="X46" s="104"/>
      <c r="Y46" s="108"/>
    </row>
    <row r="47" spans="3:28" s="91" customFormat="1" ht="22.5" customHeight="1">
      <c r="C47" s="100"/>
      <c r="D47" s="93" t="str">
        <f>'5E D2'!F15</f>
        <v>Samos</v>
      </c>
      <c r="E47" s="101" t="s">
        <v>57</v>
      </c>
      <c r="F47" s="101" t="s">
        <v>57</v>
      </c>
      <c r="G47" s="101" t="s">
        <v>57</v>
      </c>
      <c r="H47" s="102"/>
      <c r="I47" s="103"/>
      <c r="J47" s="103"/>
      <c r="K47" s="103"/>
      <c r="L47" s="104"/>
      <c r="M47" s="108"/>
      <c r="O47" s="100"/>
      <c r="P47" s="93">
        <f>'5E D2'!F35</f>
        <v>0</v>
      </c>
      <c r="Q47" s="101" t="s">
        <v>57</v>
      </c>
      <c r="R47" s="101" t="s">
        <v>57</v>
      </c>
      <c r="S47" s="101" t="s">
        <v>57</v>
      </c>
      <c r="T47" s="102"/>
      <c r="U47" s="103"/>
      <c r="V47" s="103"/>
      <c r="W47" s="103"/>
      <c r="X47" s="104"/>
      <c r="Y47" s="108"/>
    </row>
    <row r="48" spans="3:28" s="91" customFormat="1" ht="0.75" customHeight="1">
      <c r="C48" s="100"/>
      <c r="D48" s="93">
        <f>'5E D2'!F16</f>
        <v>0</v>
      </c>
      <c r="E48" s="101"/>
      <c r="F48" s="101"/>
      <c r="G48" s="101"/>
      <c r="H48" s="102"/>
      <c r="I48" s="103"/>
      <c r="J48" s="103"/>
      <c r="K48" s="103"/>
      <c r="L48" s="104"/>
      <c r="M48" s="108"/>
      <c r="O48" s="100"/>
      <c r="P48" s="93">
        <f>'5E D2'!F36</f>
        <v>0</v>
      </c>
      <c r="Q48" s="101"/>
      <c r="R48" s="101"/>
      <c r="S48" s="101"/>
      <c r="T48" s="102"/>
      <c r="U48" s="103"/>
      <c r="V48" s="103"/>
      <c r="W48" s="103"/>
      <c r="X48" s="104"/>
      <c r="Y48" s="108"/>
    </row>
    <row r="49" spans="3:28" s="91" customFormat="1" ht="22.5" customHeight="1">
      <c r="C49" s="109"/>
      <c r="D49" s="93" t="str">
        <f>'5E D2'!F17</f>
        <v>Crème au chocolat</v>
      </c>
      <c r="E49" s="110" t="s">
        <v>57</v>
      </c>
      <c r="F49" s="110" t="s">
        <v>57</v>
      </c>
      <c r="G49" s="110" t="s">
        <v>57</v>
      </c>
      <c r="H49" s="111"/>
      <c r="I49" s="112"/>
      <c r="J49" s="112"/>
      <c r="K49" s="112"/>
      <c r="L49" s="113"/>
      <c r="M49" s="114"/>
      <c r="O49" s="109"/>
      <c r="P49" s="93">
        <f>'5E D2'!F37</f>
        <v>0</v>
      </c>
      <c r="Q49" s="110" t="s">
        <v>57</v>
      </c>
      <c r="R49" s="110" t="s">
        <v>57</v>
      </c>
      <c r="S49" s="110" t="s">
        <v>57</v>
      </c>
      <c r="T49" s="111"/>
      <c r="U49" s="112"/>
      <c r="V49" s="112"/>
      <c r="W49" s="112"/>
      <c r="X49" s="113"/>
      <c r="Y49" s="114"/>
    </row>
    <row r="50" spans="3:28" s="91" customFormat="1" ht="22.5" customHeight="1">
      <c r="C50" s="92" t="s">
        <v>60</v>
      </c>
      <c r="D50" s="99" t="str">
        <f>'5E D2'!H6</f>
        <v>Salade piémontaise ℗</v>
      </c>
      <c r="E50" s="94" t="s">
        <v>57</v>
      </c>
      <c r="F50" s="94" t="s">
        <v>57</v>
      </c>
      <c r="G50" s="94" t="s">
        <v>57</v>
      </c>
      <c r="H50" s="95"/>
      <c r="I50" s="96"/>
      <c r="J50" s="96"/>
      <c r="K50" s="96"/>
      <c r="L50" s="97"/>
      <c r="M50" s="98"/>
      <c r="O50" s="92" t="s">
        <v>60</v>
      </c>
      <c r="P50" s="99">
        <f>'5E D2'!H26</f>
        <v>0</v>
      </c>
      <c r="Q50" s="94" t="s">
        <v>57</v>
      </c>
      <c r="R50" s="94" t="s">
        <v>57</v>
      </c>
      <c r="S50" s="94" t="s">
        <v>57</v>
      </c>
      <c r="T50" s="95"/>
      <c r="U50" s="96"/>
      <c r="V50" s="96"/>
      <c r="W50" s="96"/>
      <c r="X50" s="97"/>
      <c r="Y50" s="98"/>
    </row>
    <row r="51" spans="3:28" s="91" customFormat="1" ht="0.75" customHeight="1">
      <c r="C51" s="100"/>
      <c r="D51" s="93" t="str">
        <f>'5E D2'!H7</f>
        <v>pdt, jambon, œuf, tomate, oignon, cornichon</v>
      </c>
      <c r="E51" s="101"/>
      <c r="F51" s="101"/>
      <c r="G51" s="101"/>
      <c r="H51" s="102"/>
      <c r="I51" s="103"/>
      <c r="J51" s="103"/>
      <c r="K51" s="103"/>
      <c r="L51" s="104"/>
      <c r="M51" s="105"/>
      <c r="O51" s="100"/>
      <c r="P51" s="93">
        <f>'5E D2'!H27</f>
        <v>0</v>
      </c>
      <c r="Q51" s="101"/>
      <c r="R51" s="101"/>
      <c r="S51" s="101"/>
      <c r="T51" s="102"/>
      <c r="U51" s="103"/>
      <c r="V51" s="103"/>
      <c r="W51" s="103"/>
      <c r="X51" s="104"/>
      <c r="Y51" s="105"/>
    </row>
    <row r="52" spans="3:28" s="91" customFormat="1" ht="22.5" hidden="1" customHeight="1">
      <c r="C52" s="100"/>
      <c r="D52" s="93">
        <f>'5E D2'!H8</f>
        <v>0</v>
      </c>
      <c r="E52" s="101"/>
      <c r="F52" s="101"/>
      <c r="G52" s="101"/>
      <c r="H52" s="102"/>
      <c r="I52" s="103"/>
      <c r="J52" s="103"/>
      <c r="K52" s="103"/>
      <c r="L52" s="104"/>
      <c r="M52" s="105"/>
      <c r="O52" s="100"/>
      <c r="P52" s="93">
        <f>'5E D2'!H28</f>
        <v>0</v>
      </c>
      <c r="Q52" s="101"/>
      <c r="R52" s="101"/>
      <c r="S52" s="101"/>
      <c r="T52" s="102"/>
      <c r="U52" s="103"/>
      <c r="V52" s="103"/>
      <c r="W52" s="103"/>
      <c r="X52" s="104"/>
      <c r="Y52" s="105"/>
    </row>
    <row r="53" spans="3:28" s="91" customFormat="1" ht="20.25" customHeight="1">
      <c r="C53" s="106">
        <f>+C41+1</f>
        <v>45715</v>
      </c>
      <c r="D53" s="93" t="str">
        <f>'5E D2'!H9</f>
        <v>Omelette sauce provençale</v>
      </c>
      <c r="E53" s="101" t="s">
        <v>57</v>
      </c>
      <c r="F53" s="101" t="s">
        <v>57</v>
      </c>
      <c r="G53" s="101" t="s">
        <v>57</v>
      </c>
      <c r="H53" s="102"/>
      <c r="I53" s="103"/>
      <c r="J53" s="103"/>
      <c r="K53" s="103"/>
      <c r="L53" s="104"/>
      <c r="M53" s="105"/>
      <c r="O53" s="106">
        <f>+O41+1</f>
        <v>45722</v>
      </c>
      <c r="P53" s="93">
        <f>'5E D2'!H29</f>
        <v>0</v>
      </c>
      <c r="Q53" s="101" t="s">
        <v>57</v>
      </c>
      <c r="R53" s="101" t="s">
        <v>57</v>
      </c>
      <c r="S53" s="101" t="s">
        <v>57</v>
      </c>
      <c r="T53" s="102"/>
      <c r="U53" s="103"/>
      <c r="V53" s="103"/>
      <c r="W53" s="103"/>
      <c r="X53" s="104"/>
      <c r="Y53" s="105"/>
      <c r="AB53" s="107"/>
    </row>
    <row r="54" spans="3:28" s="91" customFormat="1" ht="22.5" hidden="1" customHeight="1">
      <c r="C54" s="106"/>
      <c r="D54" s="93">
        <f>'5E D2'!H10</f>
        <v>0</v>
      </c>
      <c r="E54" s="101"/>
      <c r="F54" s="101"/>
      <c r="G54" s="101"/>
      <c r="H54" s="102"/>
      <c r="I54" s="103"/>
      <c r="J54" s="103"/>
      <c r="K54" s="103"/>
      <c r="L54" s="104"/>
      <c r="M54" s="105"/>
      <c r="O54" s="106"/>
      <c r="P54" s="93">
        <f>'5E D2'!H30</f>
        <v>0</v>
      </c>
      <c r="Q54" s="101"/>
      <c r="R54" s="101"/>
      <c r="S54" s="101"/>
      <c r="T54" s="102"/>
      <c r="U54" s="103"/>
      <c r="V54" s="103"/>
      <c r="W54" s="103"/>
      <c r="X54" s="104"/>
      <c r="Y54" s="105"/>
      <c r="AB54" s="107"/>
    </row>
    <row r="55" spans="3:28" s="91" customFormat="1" ht="0.75" customHeight="1">
      <c r="C55" s="106"/>
      <c r="D55" s="93">
        <f>'5E D2'!H11</f>
        <v>0</v>
      </c>
      <c r="E55" s="101"/>
      <c r="F55" s="101"/>
      <c r="G55" s="101"/>
      <c r="H55" s="102"/>
      <c r="I55" s="103"/>
      <c r="J55" s="103"/>
      <c r="K55" s="103"/>
      <c r="L55" s="104"/>
      <c r="M55" s="105"/>
      <c r="O55" s="106"/>
      <c r="P55" s="93">
        <f>'5E D2'!H31</f>
        <v>0</v>
      </c>
      <c r="Q55" s="101"/>
      <c r="R55" s="101"/>
      <c r="S55" s="101"/>
      <c r="T55" s="102"/>
      <c r="U55" s="103"/>
      <c r="V55" s="103"/>
      <c r="W55" s="103"/>
      <c r="X55" s="104"/>
      <c r="Y55" s="105"/>
      <c r="AB55" s="107"/>
    </row>
    <row r="56" spans="3:28" s="91" customFormat="1" ht="21.75" customHeight="1">
      <c r="C56" s="105"/>
      <c r="D56" s="93" t="str">
        <f>'5E D2'!H12</f>
        <v>Julienne de légumes</v>
      </c>
      <c r="E56" s="101" t="s">
        <v>57</v>
      </c>
      <c r="F56" s="101" t="s">
        <v>57</v>
      </c>
      <c r="G56" s="101" t="s">
        <v>57</v>
      </c>
      <c r="H56" s="102"/>
      <c r="I56" s="103"/>
      <c r="J56" s="103"/>
      <c r="K56" s="103"/>
      <c r="L56" s="104"/>
      <c r="M56" s="108"/>
      <c r="O56" s="105"/>
      <c r="P56" s="93">
        <f>'5E D2'!H32</f>
        <v>0</v>
      </c>
      <c r="Q56" s="101" t="s">
        <v>57</v>
      </c>
      <c r="R56" s="101" t="s">
        <v>57</v>
      </c>
      <c r="S56" s="101" t="s">
        <v>57</v>
      </c>
      <c r="T56" s="102"/>
      <c r="U56" s="103"/>
      <c r="V56" s="103"/>
      <c r="W56" s="103"/>
      <c r="X56" s="104"/>
      <c r="Y56" s="108"/>
    </row>
    <row r="57" spans="3:28" s="91" customFormat="1" ht="2.25" hidden="1" customHeight="1">
      <c r="C57" s="105"/>
      <c r="D57" s="93" t="str">
        <f>'5E D2'!H13</f>
        <v>Carottes, choux fleurs, céleri</v>
      </c>
      <c r="E57" s="101"/>
      <c r="F57" s="101"/>
      <c r="G57" s="101"/>
      <c r="H57" s="102"/>
      <c r="I57" s="103"/>
      <c r="J57" s="103"/>
      <c r="K57" s="103"/>
      <c r="L57" s="104"/>
      <c r="M57" s="108"/>
      <c r="O57" s="105"/>
      <c r="P57" s="93">
        <f>'5E D2'!H33</f>
        <v>0</v>
      </c>
      <c r="Q57" s="101"/>
      <c r="R57" s="101"/>
      <c r="S57" s="101"/>
      <c r="T57" s="102"/>
      <c r="U57" s="103"/>
      <c r="V57" s="103"/>
      <c r="W57" s="103"/>
      <c r="X57" s="104"/>
      <c r="Y57" s="108"/>
    </row>
    <row r="58" spans="3:28" s="91" customFormat="1" ht="22.5" hidden="1" customHeight="1">
      <c r="C58" s="105"/>
      <c r="D58" s="93">
        <f>'5E D2'!H14</f>
        <v>0</v>
      </c>
      <c r="E58" s="101"/>
      <c r="F58" s="101"/>
      <c r="G58" s="101"/>
      <c r="H58" s="102"/>
      <c r="I58" s="103"/>
      <c r="J58" s="103"/>
      <c r="K58" s="103"/>
      <c r="L58" s="104"/>
      <c r="M58" s="108"/>
      <c r="O58" s="105"/>
      <c r="P58" s="93">
        <f>'5E D2'!H34</f>
        <v>0</v>
      </c>
      <c r="Q58" s="101"/>
      <c r="R58" s="101"/>
      <c r="S58" s="101"/>
      <c r="T58" s="102"/>
      <c r="U58" s="103"/>
      <c r="V58" s="103"/>
      <c r="W58" s="103"/>
      <c r="X58" s="104"/>
      <c r="Y58" s="108"/>
    </row>
    <row r="59" spans="3:28" s="91" customFormat="1" ht="22.5" customHeight="1">
      <c r="C59" s="100"/>
      <c r="D59" s="93" t="e">
        <f>#REF!</f>
        <v>#REF!</v>
      </c>
      <c r="E59" s="101" t="s">
        <v>57</v>
      </c>
      <c r="F59" s="101" t="s">
        <v>57</v>
      </c>
      <c r="G59" s="101" t="s">
        <v>57</v>
      </c>
      <c r="H59" s="102"/>
      <c r="I59" s="103"/>
      <c r="J59" s="103"/>
      <c r="K59" s="103"/>
      <c r="L59" s="104"/>
      <c r="M59" s="108"/>
      <c r="O59" s="100"/>
      <c r="P59" s="93">
        <f>'5E D2'!H35</f>
        <v>0</v>
      </c>
      <c r="Q59" s="101" t="s">
        <v>57</v>
      </c>
      <c r="R59" s="101" t="s">
        <v>57</v>
      </c>
      <c r="S59" s="101" t="s">
        <v>57</v>
      </c>
      <c r="T59" s="102"/>
      <c r="U59" s="103"/>
      <c r="V59" s="103"/>
      <c r="W59" s="103"/>
      <c r="X59" s="104"/>
      <c r="Y59" s="108"/>
    </row>
    <row r="60" spans="3:28" s="91" customFormat="1" ht="0.75" customHeight="1">
      <c r="C60" s="100"/>
      <c r="D60" s="93" t="e">
        <f>#REF!</f>
        <v>#REF!</v>
      </c>
      <c r="E60" s="101"/>
      <c r="F60" s="101"/>
      <c r="G60" s="101"/>
      <c r="H60" s="102"/>
      <c r="I60" s="103"/>
      <c r="J60" s="103"/>
      <c r="K60" s="103"/>
      <c r="L60" s="104"/>
      <c r="M60" s="108"/>
      <c r="O60" s="100"/>
      <c r="P60" s="93">
        <f>'5E D2'!H36</f>
        <v>0</v>
      </c>
      <c r="Q60" s="101"/>
      <c r="R60" s="101"/>
      <c r="S60" s="101"/>
      <c r="T60" s="102"/>
      <c r="U60" s="103"/>
      <c r="V60" s="103"/>
      <c r="W60" s="103"/>
      <c r="X60" s="104"/>
      <c r="Y60" s="108"/>
    </row>
    <row r="61" spans="3:28" s="91" customFormat="1" ht="22.5" customHeight="1">
      <c r="C61" s="109"/>
      <c r="D61" s="93" t="e">
        <f>#REF!</f>
        <v>#REF!</v>
      </c>
      <c r="E61" s="110" t="s">
        <v>57</v>
      </c>
      <c r="F61" s="110" t="s">
        <v>57</v>
      </c>
      <c r="G61" s="110" t="s">
        <v>57</v>
      </c>
      <c r="H61" s="111"/>
      <c r="I61" s="112"/>
      <c r="J61" s="112"/>
      <c r="K61" s="112"/>
      <c r="L61" s="113"/>
      <c r="M61" s="114"/>
      <c r="O61" s="109"/>
      <c r="P61" s="93">
        <f>'5E D2'!H37</f>
        <v>0</v>
      </c>
      <c r="Q61" s="110" t="s">
        <v>57</v>
      </c>
      <c r="R61" s="110" t="s">
        <v>57</v>
      </c>
      <c r="S61" s="110" t="s">
        <v>57</v>
      </c>
      <c r="T61" s="111"/>
      <c r="U61" s="112"/>
      <c r="V61" s="112"/>
      <c r="W61" s="112"/>
      <c r="X61" s="113"/>
      <c r="Y61" s="114"/>
    </row>
    <row r="62" spans="3:28" s="91" customFormat="1" ht="22.5" customHeight="1">
      <c r="C62" s="92" t="s">
        <v>61</v>
      </c>
      <c r="D62" s="99" t="str">
        <f>'5E D2'!J6</f>
        <v>Céleri rémoulade</v>
      </c>
      <c r="E62" s="94" t="s">
        <v>57</v>
      </c>
      <c r="F62" s="94" t="s">
        <v>57</v>
      </c>
      <c r="G62" s="94" t="s">
        <v>57</v>
      </c>
      <c r="H62" s="95"/>
      <c r="I62" s="96"/>
      <c r="J62" s="96"/>
      <c r="K62" s="96"/>
      <c r="L62" s="97"/>
      <c r="M62" s="98"/>
      <c r="O62" s="92" t="s">
        <v>61</v>
      </c>
      <c r="P62" s="99">
        <f>'5E D2'!J26</f>
        <v>0</v>
      </c>
      <c r="Q62" s="94" t="s">
        <v>57</v>
      </c>
      <c r="R62" s="94" t="s">
        <v>57</v>
      </c>
      <c r="S62" s="94" t="s">
        <v>57</v>
      </c>
      <c r="T62" s="95"/>
      <c r="U62" s="96"/>
      <c r="V62" s="96"/>
      <c r="W62" s="96"/>
      <c r="X62" s="97"/>
      <c r="Y62" s="98"/>
    </row>
    <row r="63" spans="3:28" s="91" customFormat="1" ht="0.75" customHeight="1">
      <c r="C63" s="100"/>
      <c r="D63" s="93">
        <f>'5E D2'!J7</f>
        <v>0</v>
      </c>
      <c r="E63" s="101"/>
      <c r="F63" s="101"/>
      <c r="G63" s="101"/>
      <c r="H63" s="102"/>
      <c r="I63" s="103"/>
      <c r="J63" s="103"/>
      <c r="K63" s="103"/>
      <c r="L63" s="104"/>
      <c r="M63" s="105"/>
      <c r="O63" s="100"/>
      <c r="P63" s="93">
        <f>'5E D2'!J27</f>
        <v>0</v>
      </c>
      <c r="Q63" s="101"/>
      <c r="R63" s="101"/>
      <c r="S63" s="101"/>
      <c r="T63" s="102"/>
      <c r="U63" s="103"/>
      <c r="V63" s="103"/>
      <c r="W63" s="103"/>
      <c r="X63" s="104"/>
      <c r="Y63" s="105"/>
    </row>
    <row r="64" spans="3:28" s="91" customFormat="1" ht="22.5" hidden="1" customHeight="1">
      <c r="C64" s="100"/>
      <c r="D64" s="93">
        <f>'5E D2'!J8</f>
        <v>0</v>
      </c>
      <c r="E64" s="101"/>
      <c r="F64" s="101"/>
      <c r="G64" s="101"/>
      <c r="H64" s="102"/>
      <c r="I64" s="103"/>
      <c r="J64" s="103"/>
      <c r="K64" s="103"/>
      <c r="L64" s="104"/>
      <c r="M64" s="105"/>
      <c r="O64" s="100"/>
      <c r="P64" s="93">
        <f>'5E D2'!J28</f>
        <v>0</v>
      </c>
      <c r="Q64" s="101"/>
      <c r="R64" s="101"/>
      <c r="S64" s="101"/>
      <c r="T64" s="102"/>
      <c r="U64" s="103"/>
      <c r="V64" s="103"/>
      <c r="W64" s="103"/>
      <c r="X64" s="104"/>
      <c r="Y64" s="105"/>
    </row>
    <row r="65" spans="3:28" s="91" customFormat="1" ht="20.25" customHeight="1">
      <c r="C65" s="106">
        <f>+C53+1</f>
        <v>45716</v>
      </c>
      <c r="D65" s="93" t="str">
        <f>'5E D2'!J9</f>
        <v>Haché de bœuf à la tomate</v>
      </c>
      <c r="E65" s="101" t="s">
        <v>57</v>
      </c>
      <c r="F65" s="101" t="s">
        <v>57</v>
      </c>
      <c r="G65" s="101" t="s">
        <v>57</v>
      </c>
      <c r="H65" s="102"/>
      <c r="I65" s="103"/>
      <c r="J65" s="103"/>
      <c r="K65" s="103"/>
      <c r="L65" s="104"/>
      <c r="M65" s="105"/>
      <c r="O65" s="106">
        <f>+O53+1</f>
        <v>45723</v>
      </c>
      <c r="P65" s="93">
        <f>'5E D2'!J29</f>
        <v>0</v>
      </c>
      <c r="Q65" s="101" t="s">
        <v>57</v>
      </c>
      <c r="R65" s="101" t="s">
        <v>57</v>
      </c>
      <c r="S65" s="101" t="s">
        <v>57</v>
      </c>
      <c r="T65" s="102"/>
      <c r="U65" s="103"/>
      <c r="V65" s="103"/>
      <c r="W65" s="103"/>
      <c r="X65" s="104"/>
      <c r="Y65" s="105"/>
      <c r="AB65" s="107"/>
    </row>
    <row r="66" spans="3:28" s="91" customFormat="1" ht="22.5" hidden="1" customHeight="1">
      <c r="C66" s="106"/>
      <c r="D66" s="93">
        <f>'5E D2'!J10</f>
        <v>0</v>
      </c>
      <c r="E66" s="101"/>
      <c r="F66" s="101"/>
      <c r="G66" s="101"/>
      <c r="H66" s="102"/>
      <c r="I66" s="103"/>
      <c r="J66" s="103"/>
      <c r="K66" s="103"/>
      <c r="L66" s="104"/>
      <c r="M66" s="105"/>
      <c r="O66" s="106"/>
      <c r="P66" s="93">
        <f>'5E D2'!J30</f>
        <v>0</v>
      </c>
      <c r="Q66" s="101"/>
      <c r="R66" s="101"/>
      <c r="S66" s="101"/>
      <c r="T66" s="102"/>
      <c r="U66" s="103"/>
      <c r="V66" s="103"/>
      <c r="W66" s="103"/>
      <c r="X66" s="104"/>
      <c r="Y66" s="105"/>
      <c r="AB66" s="107"/>
    </row>
    <row r="67" spans="3:28" s="91" customFormat="1" ht="0.75" customHeight="1">
      <c r="C67" s="106"/>
      <c r="D67" s="93">
        <f>'5E D2'!J11</f>
        <v>0</v>
      </c>
      <c r="E67" s="101"/>
      <c r="F67" s="101"/>
      <c r="G67" s="101"/>
      <c r="H67" s="102"/>
      <c r="I67" s="103"/>
      <c r="J67" s="103"/>
      <c r="K67" s="103"/>
      <c r="L67" s="104"/>
      <c r="M67" s="105"/>
      <c r="O67" s="106"/>
      <c r="P67" s="93">
        <f>'5E D2'!J31</f>
        <v>0</v>
      </c>
      <c r="Q67" s="101"/>
      <c r="R67" s="101"/>
      <c r="S67" s="101"/>
      <c r="T67" s="102"/>
      <c r="U67" s="103"/>
      <c r="V67" s="103"/>
      <c r="W67" s="103"/>
      <c r="X67" s="104"/>
      <c r="Y67" s="105"/>
      <c r="AB67" s="107"/>
    </row>
    <row r="68" spans="3:28" s="91" customFormat="1" ht="21.75" customHeight="1">
      <c r="C68" s="105"/>
      <c r="D68" s="93" t="str">
        <f>'5E D2'!J12</f>
        <v>Boulgour</v>
      </c>
      <c r="E68" s="101" t="s">
        <v>57</v>
      </c>
      <c r="F68" s="101" t="s">
        <v>57</v>
      </c>
      <c r="G68" s="101" t="s">
        <v>57</v>
      </c>
      <c r="H68" s="102"/>
      <c r="I68" s="103"/>
      <c r="J68" s="103"/>
      <c r="K68" s="103"/>
      <c r="L68" s="104"/>
      <c r="M68" s="108"/>
      <c r="O68" s="105"/>
      <c r="P68" s="93">
        <f>'5E D2'!J32</f>
        <v>0</v>
      </c>
      <c r="Q68" s="101" t="s">
        <v>57</v>
      </c>
      <c r="R68" s="101" t="s">
        <v>57</v>
      </c>
      <c r="S68" s="101" t="s">
        <v>57</v>
      </c>
      <c r="T68" s="102"/>
      <c r="U68" s="103"/>
      <c r="V68" s="103"/>
      <c r="W68" s="103"/>
      <c r="X68" s="104"/>
      <c r="Y68" s="108"/>
    </row>
    <row r="69" spans="3:28" s="91" customFormat="1" ht="2.25" hidden="1" customHeight="1">
      <c r="C69" s="105"/>
      <c r="D69" s="93">
        <f>'5E D2'!J13</f>
        <v>0</v>
      </c>
      <c r="E69" s="101"/>
      <c r="F69" s="101"/>
      <c r="G69" s="101"/>
      <c r="H69" s="102"/>
      <c r="I69" s="103"/>
      <c r="J69" s="103"/>
      <c r="K69" s="103"/>
      <c r="L69" s="104"/>
      <c r="M69" s="108"/>
      <c r="O69" s="105"/>
      <c r="P69" s="93">
        <f>'5E D2'!J33</f>
        <v>0</v>
      </c>
      <c r="Q69" s="101"/>
      <c r="R69" s="101"/>
      <c r="S69" s="101"/>
      <c r="T69" s="102"/>
      <c r="U69" s="103"/>
      <c r="V69" s="103"/>
      <c r="W69" s="103"/>
      <c r="X69" s="104"/>
      <c r="Y69" s="108"/>
    </row>
    <row r="70" spans="3:28" s="91" customFormat="1" ht="22.5" hidden="1" customHeight="1">
      <c r="C70" s="105"/>
      <c r="D70" s="93">
        <f>'5E D2'!J14</f>
        <v>0</v>
      </c>
      <c r="E70" s="101"/>
      <c r="F70" s="101"/>
      <c r="G70" s="101"/>
      <c r="H70" s="102"/>
      <c r="I70" s="103"/>
      <c r="J70" s="103"/>
      <c r="K70" s="103"/>
      <c r="L70" s="104"/>
      <c r="M70" s="108"/>
      <c r="O70" s="105"/>
      <c r="P70" s="93">
        <f>'5E D2'!J34</f>
        <v>0</v>
      </c>
      <c r="Q70" s="101"/>
      <c r="R70" s="101"/>
      <c r="S70" s="101"/>
      <c r="T70" s="102"/>
      <c r="U70" s="103"/>
      <c r="V70" s="103"/>
      <c r="W70" s="103"/>
      <c r="X70" s="104"/>
      <c r="Y70" s="108"/>
    </row>
    <row r="71" spans="3:28" s="91" customFormat="1" ht="22.5" customHeight="1">
      <c r="C71" s="100"/>
      <c r="D71" s="93" t="e">
        <f>#REF!</f>
        <v>#REF!</v>
      </c>
      <c r="E71" s="101" t="s">
        <v>57</v>
      </c>
      <c r="F71" s="101" t="s">
        <v>57</v>
      </c>
      <c r="G71" s="101" t="s">
        <v>57</v>
      </c>
      <c r="H71" s="102"/>
      <c r="I71" s="103"/>
      <c r="J71" s="103"/>
      <c r="K71" s="103"/>
      <c r="L71" s="104"/>
      <c r="M71" s="108"/>
      <c r="O71" s="100"/>
      <c r="P71" s="93">
        <f>'5E D2'!J35</f>
        <v>0</v>
      </c>
      <c r="Q71" s="101" t="s">
        <v>57</v>
      </c>
      <c r="R71" s="101" t="s">
        <v>57</v>
      </c>
      <c r="S71" s="101" t="s">
        <v>57</v>
      </c>
      <c r="T71" s="102"/>
      <c r="U71" s="103"/>
      <c r="V71" s="103"/>
      <c r="W71" s="103"/>
      <c r="X71" s="104"/>
      <c r="Y71" s="108"/>
    </row>
    <row r="72" spans="3:28" s="91" customFormat="1" ht="0.75" customHeight="1">
      <c r="C72" s="100"/>
      <c r="D72" s="93" t="e">
        <f>#REF!</f>
        <v>#REF!</v>
      </c>
      <c r="E72" s="101"/>
      <c r="F72" s="101"/>
      <c r="G72" s="101"/>
      <c r="H72" s="102"/>
      <c r="I72" s="103"/>
      <c r="J72" s="103"/>
      <c r="K72" s="103"/>
      <c r="L72" s="104"/>
      <c r="M72" s="108"/>
      <c r="O72" s="100"/>
      <c r="P72" s="93">
        <f>'5E D2'!J36</f>
        <v>0</v>
      </c>
      <c r="Q72" s="101"/>
      <c r="R72" s="101"/>
      <c r="S72" s="101"/>
      <c r="T72" s="102"/>
      <c r="U72" s="103"/>
      <c r="V72" s="103"/>
      <c r="W72" s="103"/>
      <c r="X72" s="104"/>
      <c r="Y72" s="108"/>
    </row>
    <row r="73" spans="3:28" s="91" customFormat="1" ht="22.5" customHeight="1">
      <c r="C73" s="109"/>
      <c r="D73" s="93" t="e">
        <f>#REF!</f>
        <v>#REF!</v>
      </c>
      <c r="E73" s="110" t="s">
        <v>57</v>
      </c>
      <c r="F73" s="110" t="s">
        <v>57</v>
      </c>
      <c r="G73" s="110" t="s">
        <v>57</v>
      </c>
      <c r="H73" s="111"/>
      <c r="I73" s="112"/>
      <c r="J73" s="112"/>
      <c r="K73" s="112"/>
      <c r="L73" s="113"/>
      <c r="M73" s="114"/>
      <c r="O73" s="109"/>
      <c r="P73" s="93">
        <f>'5E D2'!J37</f>
        <v>0</v>
      </c>
      <c r="Q73" s="110" t="s">
        <v>57</v>
      </c>
      <c r="R73" s="110" t="s">
        <v>57</v>
      </c>
      <c r="S73" s="110" t="s">
        <v>57</v>
      </c>
      <c r="T73" s="111"/>
      <c r="U73" s="112"/>
      <c r="V73" s="112"/>
      <c r="W73" s="112"/>
      <c r="X73" s="113"/>
      <c r="Y73" s="114"/>
    </row>
    <row r="74" spans="3:28" ht="15" customHeight="1">
      <c r="C74" s="309" t="s">
        <v>62</v>
      </c>
      <c r="D74" s="309"/>
      <c r="E74" s="309"/>
      <c r="F74" s="309"/>
      <c r="G74" s="309"/>
      <c r="H74" s="309"/>
      <c r="I74" s="309"/>
      <c r="J74" s="309"/>
      <c r="K74" s="309"/>
      <c r="L74" s="309"/>
      <c r="M74" s="309"/>
      <c r="O74" s="309" t="s">
        <v>62</v>
      </c>
      <c r="P74" s="309"/>
      <c r="Q74" s="309"/>
      <c r="R74" s="309"/>
      <c r="S74" s="309"/>
      <c r="T74" s="309"/>
      <c r="U74" s="309"/>
      <c r="V74" s="309"/>
      <c r="W74" s="309"/>
      <c r="X74" s="309"/>
      <c r="Y74" s="309"/>
    </row>
    <row r="75" spans="3:28">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c r="C76" s="310" t="s">
        <v>63</v>
      </c>
      <c r="D76" s="310"/>
      <c r="E76" s="310"/>
      <c r="F76" s="310"/>
      <c r="G76" s="310"/>
      <c r="H76" s="310"/>
      <c r="I76" s="310"/>
      <c r="J76" s="310"/>
      <c r="K76" s="310"/>
      <c r="L76" s="310"/>
      <c r="M76" s="310"/>
      <c r="O76" s="310" t="s">
        <v>63</v>
      </c>
      <c r="P76" s="310"/>
      <c r="Q76" s="310"/>
      <c r="R76" s="310"/>
      <c r="S76" s="310"/>
      <c r="T76" s="310"/>
      <c r="U76" s="310"/>
      <c r="V76" s="310"/>
      <c r="W76" s="310"/>
      <c r="X76" s="310"/>
      <c r="Y76" s="310"/>
    </row>
    <row r="77" spans="3:28" ht="115.5" customHeight="1">
      <c r="C77" s="311"/>
      <c r="D77" s="312"/>
      <c r="E77" s="312"/>
      <c r="F77" s="312"/>
      <c r="G77" s="312"/>
      <c r="H77" s="312"/>
      <c r="I77" s="312"/>
      <c r="J77" s="312"/>
      <c r="K77" s="312"/>
      <c r="L77" s="312"/>
      <c r="M77" s="313"/>
      <c r="O77" s="311"/>
      <c r="P77" s="312"/>
      <c r="Q77" s="312"/>
      <c r="R77" s="312"/>
      <c r="S77" s="312"/>
      <c r="T77" s="312"/>
      <c r="U77" s="312"/>
      <c r="V77" s="312"/>
      <c r="W77" s="312"/>
      <c r="X77" s="312"/>
      <c r="Y77" s="313"/>
    </row>
    <row r="79" spans="3:28" ht="53.25" customHeight="1">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row r="81" spans="1:28">
      <c r="A81" s="74" t="s">
        <v>28</v>
      </c>
      <c r="C81" s="294" t="str">
        <f>C3</f>
        <v>Année 2022/2023</v>
      </c>
      <c r="D81" s="294"/>
      <c r="E81" s="295" t="str">
        <f>+CONCATENATE("Période ",$A$8)</f>
        <v>Période 6</v>
      </c>
      <c r="F81" s="295"/>
      <c r="G81" s="295"/>
      <c r="H81" s="295"/>
      <c r="I81" s="295"/>
      <c r="J81" s="295"/>
      <c r="K81" s="295"/>
      <c r="L81" s="295"/>
      <c r="M81" s="75" t="str">
        <f>+CONCATENATE("Semaine ",$A$6)</f>
        <v>Semaine 9</v>
      </c>
      <c r="O81" s="294" t="str">
        <f>+C81</f>
        <v>Année 2022/2023</v>
      </c>
      <c r="P81" s="294"/>
      <c r="Q81" s="295" t="str">
        <f>+CONCATENATE("Période ",$A$8)</f>
        <v>Période 6</v>
      </c>
      <c r="R81" s="295"/>
      <c r="S81" s="295"/>
      <c r="T81" s="295"/>
      <c r="U81" s="295"/>
      <c r="V81" s="295"/>
      <c r="W81" s="295"/>
      <c r="X81" s="295"/>
      <c r="Y81" s="75" t="str">
        <f>+CONCATENATE("Semaine ",$A$6+1)</f>
        <v>Semaine 10</v>
      </c>
    </row>
    <row r="82" spans="1:28">
      <c r="A82" s="76">
        <f>C95</f>
        <v>45726</v>
      </c>
      <c r="C82" s="77"/>
      <c r="D82" s="77"/>
      <c r="E82" s="78"/>
      <c r="F82" s="78"/>
      <c r="G82" s="78"/>
      <c r="H82" s="78"/>
      <c r="I82" s="78"/>
      <c r="J82" s="78"/>
      <c r="K82" s="78"/>
      <c r="L82" s="78"/>
      <c r="M82" s="79"/>
      <c r="O82" s="77"/>
      <c r="P82" s="77"/>
      <c r="Q82" s="78"/>
      <c r="R82" s="78"/>
      <c r="S82" s="78"/>
      <c r="T82" s="78"/>
      <c r="U82" s="78"/>
      <c r="V82" s="78"/>
      <c r="W82" s="78"/>
      <c r="X82" s="78"/>
      <c r="Y82" s="79"/>
    </row>
    <row r="83" spans="1:28" ht="15.75">
      <c r="A83" s="74" t="s">
        <v>38</v>
      </c>
      <c r="C83" s="80" t="s">
        <v>39</v>
      </c>
      <c r="D83" s="296" t="s">
        <v>40</v>
      </c>
      <c r="E83" s="296"/>
      <c r="F83" s="296"/>
      <c r="G83" s="296"/>
      <c r="H83" s="296"/>
      <c r="I83" s="296"/>
      <c r="J83" s="296"/>
      <c r="K83" s="296"/>
      <c r="L83" s="296"/>
      <c r="M83" s="296"/>
      <c r="O83" s="80" t="s">
        <v>39</v>
      </c>
      <c r="P83" s="296" t="s">
        <v>40</v>
      </c>
      <c r="Q83" s="296"/>
      <c r="R83" s="296"/>
      <c r="S83" s="296"/>
      <c r="T83" s="296"/>
      <c r="U83" s="296"/>
      <c r="V83" s="296"/>
      <c r="W83" s="296"/>
      <c r="X83" s="296"/>
      <c r="Y83" s="296"/>
    </row>
    <row r="84" spans="1:28">
      <c r="A84" s="81">
        <f>A6+2</f>
        <v>11</v>
      </c>
    </row>
    <row r="85" spans="1:28" ht="18" customHeight="1">
      <c r="A85" s="74" t="s">
        <v>41</v>
      </c>
      <c r="C85" s="80" t="s">
        <v>42</v>
      </c>
      <c r="O85" s="80" t="s">
        <v>42</v>
      </c>
    </row>
    <row r="86" spans="1:28">
      <c r="A86" s="81">
        <v>6</v>
      </c>
    </row>
    <row r="87" spans="1:28" ht="63" customHeight="1">
      <c r="C87" s="305" t="s">
        <v>43</v>
      </c>
      <c r="D87" s="305"/>
      <c r="E87" s="305"/>
      <c r="F87" s="305"/>
      <c r="G87" s="305"/>
      <c r="H87" s="305"/>
      <c r="I87" s="305"/>
      <c r="J87" s="305"/>
      <c r="K87" s="305"/>
      <c r="L87" s="305"/>
      <c r="M87" s="305"/>
      <c r="O87" s="305" t="s">
        <v>43</v>
      </c>
      <c r="P87" s="305"/>
      <c r="Q87" s="305"/>
      <c r="R87" s="305"/>
      <c r="S87" s="305"/>
      <c r="T87" s="305"/>
      <c r="U87" s="305"/>
      <c r="V87" s="305"/>
      <c r="W87" s="305"/>
      <c r="X87" s="305"/>
      <c r="Y87" s="305"/>
    </row>
    <row r="88" spans="1:28" ht="9" customHeight="1"/>
    <row r="89" spans="1:28" ht="15" customHeight="1">
      <c r="E89" s="82"/>
      <c r="G89" s="83"/>
      <c r="H89" s="306" t="s">
        <v>44</v>
      </c>
      <c r="I89" s="307"/>
      <c r="J89" s="307"/>
      <c r="K89" s="307"/>
      <c r="L89" s="307"/>
      <c r="M89" s="308"/>
      <c r="Q89" s="82"/>
      <c r="S89" s="83"/>
      <c r="T89" s="306" t="s">
        <v>44</v>
      </c>
      <c r="U89" s="307"/>
      <c r="V89" s="307"/>
      <c r="W89" s="307"/>
      <c r="X89" s="307"/>
      <c r="Y89" s="308"/>
    </row>
    <row r="90" spans="1:28" ht="39" customHeight="1">
      <c r="E90" s="84"/>
      <c r="F90" s="85"/>
      <c r="G90" s="86"/>
      <c r="H90" s="297" t="s">
        <v>45</v>
      </c>
      <c r="I90" s="299" t="s">
        <v>46</v>
      </c>
      <c r="J90" s="299" t="s">
        <v>47</v>
      </c>
      <c r="K90" s="299" t="s">
        <v>48</v>
      </c>
      <c r="L90" s="301" t="s">
        <v>49</v>
      </c>
      <c r="M90" s="303" t="s">
        <v>50</v>
      </c>
      <c r="Q90" s="84"/>
      <c r="R90" s="85"/>
      <c r="S90" s="86"/>
      <c r="T90" s="297" t="s">
        <v>45</v>
      </c>
      <c r="U90" s="299" t="s">
        <v>46</v>
      </c>
      <c r="V90" s="299" t="s">
        <v>47</v>
      </c>
      <c r="W90" s="299" t="s">
        <v>48</v>
      </c>
      <c r="X90" s="301" t="s">
        <v>49</v>
      </c>
      <c r="Y90" s="303" t="s">
        <v>50</v>
      </c>
    </row>
    <row r="91" spans="1:28" ht="15.75">
      <c r="C91" s="87" t="s">
        <v>51</v>
      </c>
      <c r="D91" s="88" t="s">
        <v>52</v>
      </c>
      <c r="E91" s="89" t="s">
        <v>53</v>
      </c>
      <c r="F91" s="89" t="s">
        <v>54</v>
      </c>
      <c r="G91" s="89" t="s">
        <v>55</v>
      </c>
      <c r="H91" s="298"/>
      <c r="I91" s="300"/>
      <c r="J91" s="300"/>
      <c r="K91" s="300"/>
      <c r="L91" s="302"/>
      <c r="M91" s="304"/>
      <c r="O91" s="87" t="s">
        <v>51</v>
      </c>
      <c r="P91" s="90" t="s">
        <v>52</v>
      </c>
      <c r="Q91" s="89" t="s">
        <v>53</v>
      </c>
      <c r="R91" s="89" t="s">
        <v>54</v>
      </c>
      <c r="S91" s="89" t="s">
        <v>55</v>
      </c>
      <c r="T91" s="298"/>
      <c r="U91" s="300"/>
      <c r="V91" s="300"/>
      <c r="W91" s="300"/>
      <c r="X91" s="302"/>
      <c r="Y91" s="304"/>
    </row>
    <row r="92" spans="1:28" s="91" customFormat="1" ht="22.5" customHeight="1">
      <c r="C92" s="92" t="s">
        <v>56</v>
      </c>
      <c r="D92" s="99">
        <f>'5E D2'!B46</f>
        <v>0</v>
      </c>
      <c r="E92" s="94" t="s">
        <v>57</v>
      </c>
      <c r="F92" s="94" t="s">
        <v>57</v>
      </c>
      <c r="G92" s="94" t="s">
        <v>57</v>
      </c>
      <c r="H92" s="95"/>
      <c r="I92" s="96"/>
      <c r="J92" s="96"/>
      <c r="K92" s="96"/>
      <c r="L92" s="97"/>
      <c r="M92" s="98"/>
      <c r="O92" s="92" t="s">
        <v>56</v>
      </c>
      <c r="P92" s="99">
        <f>'5E D2'!B66</f>
        <v>0</v>
      </c>
      <c r="Q92" s="94" t="s">
        <v>57</v>
      </c>
      <c r="R92" s="94" t="s">
        <v>57</v>
      </c>
      <c r="S92" s="94" t="s">
        <v>57</v>
      </c>
      <c r="T92" s="95"/>
      <c r="U92" s="96"/>
      <c r="V92" s="96"/>
      <c r="W92" s="96"/>
      <c r="X92" s="97"/>
      <c r="Y92" s="98"/>
    </row>
    <row r="93" spans="1:28" s="91" customFormat="1" ht="0.75" customHeight="1">
      <c r="C93" s="100"/>
      <c r="D93" s="93">
        <f>'5E D2'!B47</f>
        <v>0</v>
      </c>
      <c r="E93" s="101"/>
      <c r="F93" s="101"/>
      <c r="G93" s="101"/>
      <c r="H93" s="102"/>
      <c r="I93" s="103"/>
      <c r="J93" s="103"/>
      <c r="K93" s="103"/>
      <c r="L93" s="104"/>
      <c r="M93" s="105"/>
      <c r="O93" s="100"/>
      <c r="P93" s="93">
        <f>'5E D2'!B67</f>
        <v>0</v>
      </c>
      <c r="Q93" s="101"/>
      <c r="R93" s="101"/>
      <c r="S93" s="101"/>
      <c r="T93" s="102"/>
      <c r="U93" s="103"/>
      <c r="V93" s="103"/>
      <c r="W93" s="103"/>
      <c r="X93" s="104"/>
      <c r="Y93" s="105"/>
    </row>
    <row r="94" spans="1:28" s="91" customFormat="1" ht="22.5" hidden="1" customHeight="1">
      <c r="C94" s="100"/>
      <c r="D94" s="93">
        <f>'5E D2'!B48</f>
        <v>0</v>
      </c>
      <c r="E94" s="101"/>
      <c r="F94" s="101"/>
      <c r="G94" s="101"/>
      <c r="H94" s="102"/>
      <c r="I94" s="103"/>
      <c r="J94" s="103"/>
      <c r="K94" s="103"/>
      <c r="L94" s="104"/>
      <c r="M94" s="105"/>
      <c r="O94" s="100"/>
      <c r="P94" s="93">
        <f>'5E D2'!B68</f>
        <v>0</v>
      </c>
      <c r="Q94" s="101"/>
      <c r="R94" s="101"/>
      <c r="S94" s="101"/>
      <c r="T94" s="102"/>
      <c r="U94" s="103"/>
      <c r="V94" s="103"/>
      <c r="W94" s="103"/>
      <c r="X94" s="104"/>
      <c r="Y94" s="105"/>
    </row>
    <row r="95" spans="1:28" s="91" customFormat="1" ht="20.25" customHeight="1">
      <c r="C95" s="106">
        <f>O65+3</f>
        <v>45726</v>
      </c>
      <c r="D95" s="93">
        <f>'5E D2'!B49</f>
        <v>0</v>
      </c>
      <c r="E95" s="101" t="s">
        <v>57</v>
      </c>
      <c r="F95" s="101" t="s">
        <v>57</v>
      </c>
      <c r="G95" s="101" t="s">
        <v>57</v>
      </c>
      <c r="H95" s="102"/>
      <c r="I95" s="103"/>
      <c r="J95" s="103"/>
      <c r="K95" s="103"/>
      <c r="L95" s="104"/>
      <c r="M95" s="105"/>
      <c r="O95" s="106">
        <f>+C143+3</f>
        <v>45733</v>
      </c>
      <c r="P95" s="93">
        <f>'5E D2'!H69</f>
        <v>0</v>
      </c>
      <c r="Q95" s="101" t="s">
        <v>57</v>
      </c>
      <c r="R95" s="101" t="s">
        <v>57</v>
      </c>
      <c r="S95" s="101" t="s">
        <v>57</v>
      </c>
      <c r="T95" s="102"/>
      <c r="U95" s="103"/>
      <c r="V95" s="103"/>
      <c r="W95" s="103"/>
      <c r="X95" s="104"/>
      <c r="Y95" s="105"/>
      <c r="AB95" s="107"/>
    </row>
    <row r="96" spans="1:28" s="91" customFormat="1" ht="22.5" hidden="1" customHeight="1">
      <c r="C96" s="106"/>
      <c r="D96" s="93">
        <f>'5E D2'!B50</f>
        <v>0</v>
      </c>
      <c r="E96" s="101"/>
      <c r="F96" s="101"/>
      <c r="G96" s="101"/>
      <c r="H96" s="102"/>
      <c r="I96" s="103"/>
      <c r="J96" s="103"/>
      <c r="K96" s="103"/>
      <c r="L96" s="104"/>
      <c r="M96" s="105"/>
      <c r="O96" s="106"/>
      <c r="P96" s="93">
        <f>'5E D2'!H70</f>
        <v>0</v>
      </c>
      <c r="Q96" s="101"/>
      <c r="R96" s="101"/>
      <c r="S96" s="101"/>
      <c r="T96" s="102"/>
      <c r="U96" s="103"/>
      <c r="V96" s="103"/>
      <c r="W96" s="103"/>
      <c r="X96" s="104"/>
      <c r="Y96" s="105"/>
      <c r="AB96" s="107"/>
    </row>
    <row r="97" spans="3:28" s="91" customFormat="1" ht="0.75" customHeight="1">
      <c r="C97" s="106"/>
      <c r="D97" s="93">
        <f>'5E D2'!B51</f>
        <v>0</v>
      </c>
      <c r="E97" s="101"/>
      <c r="F97" s="101"/>
      <c r="G97" s="101"/>
      <c r="H97" s="102"/>
      <c r="I97" s="103"/>
      <c r="J97" s="103"/>
      <c r="K97" s="103"/>
      <c r="L97" s="104"/>
      <c r="M97" s="105"/>
      <c r="O97" s="106"/>
      <c r="P97" s="93">
        <f>'5E D2'!H71</f>
        <v>0</v>
      </c>
      <c r="Q97" s="101"/>
      <c r="R97" s="101"/>
      <c r="S97" s="101"/>
      <c r="T97" s="102"/>
      <c r="U97" s="103"/>
      <c r="V97" s="103"/>
      <c r="W97" s="103"/>
      <c r="X97" s="104"/>
      <c r="Y97" s="105"/>
      <c r="AB97" s="107"/>
    </row>
    <row r="98" spans="3:28" s="91" customFormat="1" ht="21.75" customHeight="1">
      <c r="C98" s="105"/>
      <c r="D98" s="93">
        <f>'5E D2'!B52</f>
        <v>0</v>
      </c>
      <c r="E98" s="101" t="s">
        <v>57</v>
      </c>
      <c r="F98" s="101" t="s">
        <v>57</v>
      </c>
      <c r="G98" s="101" t="s">
        <v>57</v>
      </c>
      <c r="H98" s="102"/>
      <c r="I98" s="103"/>
      <c r="J98" s="103"/>
      <c r="K98" s="103"/>
      <c r="L98" s="104"/>
      <c r="M98" s="108"/>
      <c r="O98" s="105"/>
      <c r="P98" s="93">
        <f>'5E D2'!H72</f>
        <v>0</v>
      </c>
      <c r="Q98" s="101" t="s">
        <v>57</v>
      </c>
      <c r="R98" s="101" t="s">
        <v>57</v>
      </c>
      <c r="S98" s="101" t="s">
        <v>57</v>
      </c>
      <c r="T98" s="102"/>
      <c r="U98" s="103"/>
      <c r="V98" s="103"/>
      <c r="W98" s="103"/>
      <c r="X98" s="104"/>
      <c r="Y98" s="108"/>
    </row>
    <row r="99" spans="3:28" s="91" customFormat="1" ht="2.25" hidden="1" customHeight="1">
      <c r="C99" s="105"/>
      <c r="D99" s="93">
        <f>'5E D2'!B53</f>
        <v>0</v>
      </c>
      <c r="E99" s="101"/>
      <c r="F99" s="101"/>
      <c r="G99" s="101"/>
      <c r="H99" s="102"/>
      <c r="I99" s="103"/>
      <c r="J99" s="103"/>
      <c r="K99" s="103"/>
      <c r="L99" s="104"/>
      <c r="M99" s="108"/>
      <c r="O99" s="105"/>
      <c r="P99" s="93">
        <f>'5E D2'!H73</f>
        <v>0</v>
      </c>
      <c r="Q99" s="101"/>
      <c r="R99" s="101"/>
      <c r="S99" s="101"/>
      <c r="T99" s="102"/>
      <c r="U99" s="103"/>
      <c r="V99" s="103"/>
      <c r="W99" s="103"/>
      <c r="X99" s="104"/>
      <c r="Y99" s="108"/>
    </row>
    <row r="100" spans="3:28" s="91" customFormat="1" ht="22.5" hidden="1" customHeight="1">
      <c r="C100" s="105"/>
      <c r="D100" s="93">
        <f>'5E D2'!B54</f>
        <v>0</v>
      </c>
      <c r="E100" s="101"/>
      <c r="F100" s="101"/>
      <c r="G100" s="101"/>
      <c r="H100" s="102"/>
      <c r="I100" s="103"/>
      <c r="J100" s="103"/>
      <c r="K100" s="103"/>
      <c r="L100" s="104"/>
      <c r="M100" s="108"/>
      <c r="O100" s="105"/>
      <c r="P100" s="93">
        <f>'5E D2'!B74</f>
        <v>0</v>
      </c>
      <c r="Q100" s="101"/>
      <c r="R100" s="101"/>
      <c r="S100" s="101"/>
      <c r="T100" s="102"/>
      <c r="U100" s="103"/>
      <c r="V100" s="103"/>
      <c r="W100" s="103"/>
      <c r="X100" s="104"/>
      <c r="Y100" s="108"/>
    </row>
    <row r="101" spans="3:28" s="91" customFormat="1" ht="22.5" customHeight="1">
      <c r="C101" s="100"/>
      <c r="D101" s="93">
        <f>'5E D2'!B55</f>
        <v>0</v>
      </c>
      <c r="E101" s="101" t="s">
        <v>57</v>
      </c>
      <c r="F101" s="101" t="s">
        <v>57</v>
      </c>
      <c r="G101" s="101" t="s">
        <v>57</v>
      </c>
      <c r="H101" s="102"/>
      <c r="I101" s="103"/>
      <c r="J101" s="103"/>
      <c r="K101" s="103"/>
      <c r="L101" s="104"/>
      <c r="M101" s="108"/>
      <c r="O101" s="100"/>
      <c r="P101" s="93">
        <f>'5E D2'!B75</f>
        <v>0</v>
      </c>
      <c r="Q101" s="101" t="s">
        <v>57</v>
      </c>
      <c r="R101" s="101" t="s">
        <v>57</v>
      </c>
      <c r="S101" s="101" t="s">
        <v>57</v>
      </c>
      <c r="T101" s="102"/>
      <c r="U101" s="103"/>
      <c r="V101" s="103"/>
      <c r="W101" s="103"/>
      <c r="X101" s="104"/>
      <c r="Y101" s="108"/>
    </row>
    <row r="102" spans="3:28" s="91" customFormat="1" ht="0.75" customHeight="1">
      <c r="C102" s="100"/>
      <c r="D102" s="93">
        <f>'5E D2'!B56</f>
        <v>0</v>
      </c>
      <c r="E102" s="101"/>
      <c r="F102" s="101"/>
      <c r="G102" s="101"/>
      <c r="H102" s="102"/>
      <c r="I102" s="103"/>
      <c r="J102" s="103"/>
      <c r="K102" s="103"/>
      <c r="L102" s="104"/>
      <c r="M102" s="108"/>
      <c r="O102" s="100"/>
      <c r="P102" s="93">
        <f>'5E D2'!B76</f>
        <v>0</v>
      </c>
      <c r="Q102" s="101"/>
      <c r="R102" s="101"/>
      <c r="S102" s="101"/>
      <c r="T102" s="102"/>
      <c r="U102" s="103"/>
      <c r="V102" s="103"/>
      <c r="W102" s="103"/>
      <c r="X102" s="104"/>
      <c r="Y102" s="108"/>
    </row>
    <row r="103" spans="3:28" s="91" customFormat="1" ht="22.5" customHeight="1">
      <c r="C103" s="109"/>
      <c r="D103" s="93">
        <f>'5E D2'!B57</f>
        <v>0</v>
      </c>
      <c r="E103" s="110" t="s">
        <v>57</v>
      </c>
      <c r="F103" s="110" t="s">
        <v>57</v>
      </c>
      <c r="G103" s="110" t="s">
        <v>57</v>
      </c>
      <c r="H103" s="111"/>
      <c r="I103" s="112"/>
      <c r="J103" s="112"/>
      <c r="K103" s="112"/>
      <c r="L103" s="113"/>
      <c r="M103" s="114"/>
      <c r="O103" s="109"/>
      <c r="P103" s="93">
        <f>'5E D2'!B77</f>
        <v>0</v>
      </c>
      <c r="Q103" s="110" t="s">
        <v>57</v>
      </c>
      <c r="R103" s="110" t="s">
        <v>57</v>
      </c>
      <c r="S103" s="110" t="s">
        <v>57</v>
      </c>
      <c r="T103" s="111"/>
      <c r="U103" s="112"/>
      <c r="V103" s="112"/>
      <c r="W103" s="112"/>
      <c r="X103" s="113"/>
      <c r="Y103" s="114"/>
    </row>
    <row r="104" spans="3:28" s="91" customFormat="1" ht="22.5" customHeight="1">
      <c r="C104" s="92" t="s">
        <v>58</v>
      </c>
      <c r="D104" s="99">
        <f>'5E D2'!D46</f>
        <v>0</v>
      </c>
      <c r="E104" s="94" t="s">
        <v>57</v>
      </c>
      <c r="F104" s="94" t="s">
        <v>57</v>
      </c>
      <c r="G104" s="94" t="s">
        <v>57</v>
      </c>
      <c r="H104" s="95"/>
      <c r="I104" s="96"/>
      <c r="J104" s="96"/>
      <c r="K104" s="96"/>
      <c r="L104" s="97"/>
      <c r="M104" s="98"/>
      <c r="O104" s="92" t="s">
        <v>58</v>
      </c>
      <c r="P104" s="99">
        <f>'5E D2'!D66</f>
        <v>0</v>
      </c>
      <c r="Q104" s="94" t="s">
        <v>57</v>
      </c>
      <c r="R104" s="94" t="s">
        <v>57</v>
      </c>
      <c r="S104" s="94" t="s">
        <v>57</v>
      </c>
      <c r="T104" s="95"/>
      <c r="U104" s="96"/>
      <c r="V104" s="96"/>
      <c r="W104" s="96"/>
      <c r="X104" s="97"/>
      <c r="Y104" s="98"/>
    </row>
    <row r="105" spans="3:28" s="91" customFormat="1" ht="0.75" customHeight="1">
      <c r="C105" s="100"/>
      <c r="D105" s="93">
        <f>'5E D2'!D47</f>
        <v>0</v>
      </c>
      <c r="E105" s="101"/>
      <c r="F105" s="101"/>
      <c r="G105" s="101"/>
      <c r="H105" s="102"/>
      <c r="I105" s="103"/>
      <c r="J105" s="103"/>
      <c r="K105" s="103"/>
      <c r="L105" s="104"/>
      <c r="M105" s="105"/>
      <c r="O105" s="100"/>
      <c r="P105" s="93">
        <f>'5E D2'!D67</f>
        <v>0</v>
      </c>
      <c r="Q105" s="101"/>
      <c r="R105" s="101"/>
      <c r="S105" s="101"/>
      <c r="T105" s="102"/>
      <c r="U105" s="103"/>
      <c r="V105" s="103"/>
      <c r="W105" s="103"/>
      <c r="X105" s="104"/>
      <c r="Y105" s="105"/>
    </row>
    <row r="106" spans="3:28" s="91" customFormat="1" ht="22.5" hidden="1" customHeight="1">
      <c r="C106" s="100"/>
      <c r="D106" s="93">
        <f>'5E D2'!D48</f>
        <v>0</v>
      </c>
      <c r="E106" s="101"/>
      <c r="F106" s="101"/>
      <c r="G106" s="101"/>
      <c r="H106" s="102"/>
      <c r="I106" s="103"/>
      <c r="J106" s="103"/>
      <c r="K106" s="103"/>
      <c r="L106" s="104"/>
      <c r="M106" s="105"/>
      <c r="O106" s="100"/>
      <c r="P106" s="93">
        <f>'5E D2'!D68</f>
        <v>0</v>
      </c>
      <c r="Q106" s="101"/>
      <c r="R106" s="101"/>
      <c r="S106" s="101"/>
      <c r="T106" s="102"/>
      <c r="U106" s="103"/>
      <c r="V106" s="103"/>
      <c r="W106" s="103"/>
      <c r="X106" s="104"/>
      <c r="Y106" s="105"/>
    </row>
    <row r="107" spans="3:28" s="91" customFormat="1" ht="20.25" customHeight="1">
      <c r="C107" s="106">
        <f>+C95+1</f>
        <v>45727</v>
      </c>
      <c r="D107" s="93">
        <f>'5E D2'!D49</f>
        <v>0</v>
      </c>
      <c r="E107" s="101" t="s">
        <v>57</v>
      </c>
      <c r="F107" s="101" t="s">
        <v>57</v>
      </c>
      <c r="G107" s="101" t="s">
        <v>57</v>
      </c>
      <c r="H107" s="102"/>
      <c r="I107" s="103"/>
      <c r="J107" s="103"/>
      <c r="K107" s="103"/>
      <c r="L107" s="104"/>
      <c r="M107" s="105"/>
      <c r="O107" s="106">
        <f>+O95+1</f>
        <v>45734</v>
      </c>
      <c r="P107" s="93">
        <f>'5E D2'!D69</f>
        <v>0</v>
      </c>
      <c r="Q107" s="101" t="s">
        <v>57</v>
      </c>
      <c r="R107" s="101" t="s">
        <v>57</v>
      </c>
      <c r="S107" s="101" t="s">
        <v>57</v>
      </c>
      <c r="T107" s="102"/>
      <c r="U107" s="103"/>
      <c r="V107" s="103"/>
      <c r="W107" s="103"/>
      <c r="X107" s="104"/>
      <c r="Y107" s="105"/>
      <c r="AB107" s="107"/>
    </row>
    <row r="108" spans="3:28" s="91" customFormat="1" ht="22.5" hidden="1" customHeight="1">
      <c r="C108" s="106"/>
      <c r="D108" s="93">
        <f>'5E D2'!D50</f>
        <v>0</v>
      </c>
      <c r="E108" s="101"/>
      <c r="F108" s="101"/>
      <c r="G108" s="101"/>
      <c r="H108" s="102"/>
      <c r="I108" s="103"/>
      <c r="J108" s="103"/>
      <c r="K108" s="103"/>
      <c r="L108" s="104"/>
      <c r="M108" s="105"/>
      <c r="O108" s="106"/>
      <c r="P108" s="93">
        <f>'5E D2'!D70</f>
        <v>0</v>
      </c>
      <c r="Q108" s="101"/>
      <c r="R108" s="101"/>
      <c r="S108" s="101"/>
      <c r="T108" s="102"/>
      <c r="U108" s="103"/>
      <c r="V108" s="103"/>
      <c r="W108" s="103"/>
      <c r="X108" s="104"/>
      <c r="Y108" s="105"/>
      <c r="AB108" s="107"/>
    </row>
    <row r="109" spans="3:28" s="91" customFormat="1" ht="0.75" customHeight="1">
      <c r="C109" s="106"/>
      <c r="D109" s="93">
        <f>'5E D2'!D51</f>
        <v>0</v>
      </c>
      <c r="E109" s="101"/>
      <c r="F109" s="101"/>
      <c r="G109" s="101"/>
      <c r="H109" s="102"/>
      <c r="I109" s="103"/>
      <c r="J109" s="103"/>
      <c r="K109" s="103"/>
      <c r="L109" s="104"/>
      <c r="M109" s="105"/>
      <c r="O109" s="106"/>
      <c r="P109" s="93">
        <f>'5E D2'!D71</f>
        <v>0</v>
      </c>
      <c r="Q109" s="101"/>
      <c r="R109" s="101"/>
      <c r="S109" s="101"/>
      <c r="T109" s="102"/>
      <c r="U109" s="103"/>
      <c r="V109" s="103"/>
      <c r="W109" s="103"/>
      <c r="X109" s="104"/>
      <c r="Y109" s="105"/>
      <c r="AB109" s="107"/>
    </row>
    <row r="110" spans="3:28" s="91" customFormat="1" ht="21.75" customHeight="1">
      <c r="C110" s="105"/>
      <c r="D110" s="93">
        <f>'5E D2'!D52</f>
        <v>0</v>
      </c>
      <c r="E110" s="101" t="s">
        <v>57</v>
      </c>
      <c r="F110" s="101" t="s">
        <v>57</v>
      </c>
      <c r="G110" s="101" t="s">
        <v>57</v>
      </c>
      <c r="H110" s="102"/>
      <c r="I110" s="103"/>
      <c r="J110" s="103"/>
      <c r="K110" s="103"/>
      <c r="L110" s="104"/>
      <c r="M110" s="108"/>
      <c r="O110" s="105"/>
      <c r="P110" s="93">
        <f>'5E D2'!D72</f>
        <v>0</v>
      </c>
      <c r="Q110" s="101" t="s">
        <v>57</v>
      </c>
      <c r="R110" s="101" t="s">
        <v>57</v>
      </c>
      <c r="S110" s="101" t="s">
        <v>57</v>
      </c>
      <c r="T110" s="102"/>
      <c r="U110" s="103"/>
      <c r="V110" s="103"/>
      <c r="W110" s="103"/>
      <c r="X110" s="104"/>
      <c r="Y110" s="108"/>
    </row>
    <row r="111" spans="3:28" s="91" customFormat="1" ht="2.25" hidden="1" customHeight="1">
      <c r="C111" s="105"/>
      <c r="D111" s="93">
        <f>'5E D2'!D53</f>
        <v>0</v>
      </c>
      <c r="E111" s="101"/>
      <c r="F111" s="101"/>
      <c r="G111" s="101"/>
      <c r="H111" s="102"/>
      <c r="I111" s="103"/>
      <c r="J111" s="103"/>
      <c r="K111" s="103"/>
      <c r="L111" s="104"/>
      <c r="M111" s="108"/>
      <c r="O111" s="105"/>
      <c r="P111" s="93" t="e">
        <f>'5E D2'!#REF!</f>
        <v>#REF!</v>
      </c>
      <c r="Q111" s="101"/>
      <c r="R111" s="101"/>
      <c r="S111" s="101"/>
      <c r="T111" s="102"/>
      <c r="U111" s="103"/>
      <c r="V111" s="103"/>
      <c r="W111" s="103"/>
      <c r="X111" s="104"/>
      <c r="Y111" s="108"/>
    </row>
    <row r="112" spans="3:28" s="91" customFormat="1" ht="22.5" hidden="1" customHeight="1">
      <c r="C112" s="105"/>
      <c r="D112" s="93">
        <f>'5E D2'!D54</f>
        <v>0</v>
      </c>
      <c r="E112" s="101"/>
      <c r="F112" s="101"/>
      <c r="G112" s="101"/>
      <c r="H112" s="102"/>
      <c r="I112" s="103"/>
      <c r="J112" s="103"/>
      <c r="K112" s="103"/>
      <c r="L112" s="104"/>
      <c r="M112" s="108"/>
      <c r="O112" s="105"/>
      <c r="P112" s="93">
        <f>'5E D2'!D74</f>
        <v>0</v>
      </c>
      <c r="Q112" s="101"/>
      <c r="R112" s="101"/>
      <c r="S112" s="101"/>
      <c r="T112" s="102"/>
      <c r="U112" s="103"/>
      <c r="V112" s="103"/>
      <c r="W112" s="103"/>
      <c r="X112" s="104"/>
      <c r="Y112" s="108"/>
    </row>
    <row r="113" spans="3:28" s="91" customFormat="1" ht="22.5" customHeight="1">
      <c r="C113" s="100"/>
      <c r="D113" s="93">
        <f>'5E D2'!D55</f>
        <v>0</v>
      </c>
      <c r="E113" s="101" t="s">
        <v>57</v>
      </c>
      <c r="F113" s="101" t="s">
        <v>57</v>
      </c>
      <c r="G113" s="101" t="s">
        <v>57</v>
      </c>
      <c r="H113" s="102"/>
      <c r="I113" s="103"/>
      <c r="J113" s="103"/>
      <c r="K113" s="103"/>
      <c r="L113" s="104"/>
      <c r="M113" s="108"/>
      <c r="O113" s="100"/>
      <c r="P113" s="93">
        <f>'5E D2'!D75</f>
        <v>0</v>
      </c>
      <c r="Q113" s="101" t="s">
        <v>57</v>
      </c>
      <c r="R113" s="101" t="s">
        <v>57</v>
      </c>
      <c r="S113" s="101" t="s">
        <v>57</v>
      </c>
      <c r="T113" s="102"/>
      <c r="U113" s="103"/>
      <c r="V113" s="103"/>
      <c r="W113" s="103"/>
      <c r="X113" s="104"/>
      <c r="Y113" s="108"/>
    </row>
    <row r="114" spans="3:28" s="91" customFormat="1" ht="0.75" customHeight="1">
      <c r="C114" s="100"/>
      <c r="D114" s="93">
        <f>'5E D2'!D56</f>
        <v>0</v>
      </c>
      <c r="E114" s="101"/>
      <c r="F114" s="101"/>
      <c r="G114" s="101"/>
      <c r="H114" s="102"/>
      <c r="I114" s="103"/>
      <c r="J114" s="103"/>
      <c r="K114" s="103"/>
      <c r="L114" s="104"/>
      <c r="M114" s="108"/>
      <c r="O114" s="100"/>
      <c r="P114" s="93">
        <f>'5E D2'!D76</f>
        <v>0</v>
      </c>
      <c r="Q114" s="101"/>
      <c r="R114" s="101"/>
      <c r="S114" s="101"/>
      <c r="T114" s="102"/>
      <c r="U114" s="103"/>
      <c r="V114" s="103"/>
      <c r="W114" s="103"/>
      <c r="X114" s="104"/>
      <c r="Y114" s="108"/>
    </row>
    <row r="115" spans="3:28" s="91" customFormat="1" ht="22.5" customHeight="1">
      <c r="C115" s="109"/>
      <c r="D115" s="93">
        <f>'5E D2'!D57</f>
        <v>0</v>
      </c>
      <c r="E115" s="110" t="s">
        <v>57</v>
      </c>
      <c r="F115" s="110" t="s">
        <v>57</v>
      </c>
      <c r="G115" s="110" t="s">
        <v>57</v>
      </c>
      <c r="H115" s="111"/>
      <c r="I115" s="112"/>
      <c r="J115" s="112"/>
      <c r="K115" s="112"/>
      <c r="L115" s="113"/>
      <c r="M115" s="114"/>
      <c r="O115" s="109"/>
      <c r="P115" s="93">
        <f>'5E D2'!D77</f>
        <v>0</v>
      </c>
      <c r="Q115" s="110" t="s">
        <v>57</v>
      </c>
      <c r="R115" s="110" t="s">
        <v>57</v>
      </c>
      <c r="S115" s="110" t="s">
        <v>57</v>
      </c>
      <c r="T115" s="111"/>
      <c r="U115" s="112"/>
      <c r="V115" s="112"/>
      <c r="W115" s="112"/>
      <c r="X115" s="113"/>
      <c r="Y115" s="114"/>
    </row>
    <row r="116" spans="3:28" s="91" customFormat="1" ht="22.5" customHeight="1">
      <c r="C116" s="92" t="s">
        <v>59</v>
      </c>
      <c r="D116" s="99">
        <f>'5E D2'!F46</f>
        <v>0</v>
      </c>
      <c r="E116" s="94" t="s">
        <v>57</v>
      </c>
      <c r="F116" s="94" t="s">
        <v>57</v>
      </c>
      <c r="G116" s="94" t="s">
        <v>57</v>
      </c>
      <c r="H116" s="95"/>
      <c r="I116" s="96"/>
      <c r="J116" s="96"/>
      <c r="K116" s="96"/>
      <c r="L116" s="97"/>
      <c r="M116" s="98"/>
      <c r="O116" s="92" t="s">
        <v>59</v>
      </c>
      <c r="P116" s="99">
        <f>'5E D2'!F66</f>
        <v>0</v>
      </c>
      <c r="Q116" s="94" t="s">
        <v>57</v>
      </c>
      <c r="R116" s="94" t="s">
        <v>57</v>
      </c>
      <c r="S116" s="94" t="s">
        <v>57</v>
      </c>
      <c r="T116" s="95"/>
      <c r="U116" s="96"/>
      <c r="V116" s="96"/>
      <c r="W116" s="96"/>
      <c r="X116" s="97"/>
      <c r="Y116" s="98"/>
    </row>
    <row r="117" spans="3:28" s="91" customFormat="1" ht="0.75" customHeight="1">
      <c r="C117" s="100"/>
      <c r="D117" s="93">
        <f>'5E D2'!F47</f>
        <v>0</v>
      </c>
      <c r="E117" s="101"/>
      <c r="F117" s="101"/>
      <c r="G117" s="101"/>
      <c r="H117" s="102"/>
      <c r="I117" s="103"/>
      <c r="J117" s="103"/>
      <c r="K117" s="103"/>
      <c r="L117" s="104"/>
      <c r="M117" s="105"/>
      <c r="O117" s="100"/>
      <c r="P117" s="93">
        <f>'5E D2'!F67</f>
        <v>0</v>
      </c>
      <c r="Q117" s="101"/>
      <c r="R117" s="101"/>
      <c r="S117" s="101"/>
      <c r="T117" s="102"/>
      <c r="U117" s="103"/>
      <c r="V117" s="103"/>
      <c r="W117" s="103"/>
      <c r="X117" s="104"/>
      <c r="Y117" s="105"/>
    </row>
    <row r="118" spans="3:28" s="91" customFormat="1" ht="22.5" hidden="1" customHeight="1">
      <c r="C118" s="100"/>
      <c r="D118" s="93">
        <f>'5E D2'!F48</f>
        <v>0</v>
      </c>
      <c r="E118" s="101"/>
      <c r="F118" s="101"/>
      <c r="G118" s="101"/>
      <c r="H118" s="102"/>
      <c r="I118" s="103"/>
      <c r="J118" s="103"/>
      <c r="K118" s="103"/>
      <c r="L118" s="104"/>
      <c r="M118" s="105"/>
      <c r="O118" s="100"/>
      <c r="P118" s="93">
        <f>'5E D2'!F68</f>
        <v>0</v>
      </c>
      <c r="Q118" s="101"/>
      <c r="R118" s="101"/>
      <c r="S118" s="101"/>
      <c r="T118" s="102"/>
      <c r="U118" s="103"/>
      <c r="V118" s="103"/>
      <c r="W118" s="103"/>
      <c r="X118" s="104"/>
      <c r="Y118" s="105"/>
    </row>
    <row r="119" spans="3:28" s="91" customFormat="1" ht="20.25" customHeight="1">
      <c r="C119" s="106">
        <f>+C107+1</f>
        <v>45728</v>
      </c>
      <c r="D119" s="93">
        <f>'5E D2'!F49</f>
        <v>0</v>
      </c>
      <c r="E119" s="101" t="s">
        <v>57</v>
      </c>
      <c r="F119" s="101" t="s">
        <v>57</v>
      </c>
      <c r="G119" s="101" t="s">
        <v>57</v>
      </c>
      <c r="H119" s="102"/>
      <c r="I119" s="103"/>
      <c r="J119" s="103"/>
      <c r="K119" s="103"/>
      <c r="L119" s="104"/>
      <c r="M119" s="105"/>
      <c r="O119" s="106">
        <f>+O107+1</f>
        <v>45735</v>
      </c>
      <c r="P119" s="93">
        <f>'5E D2'!F69</f>
        <v>0</v>
      </c>
      <c r="Q119" s="101" t="s">
        <v>57</v>
      </c>
      <c r="R119" s="101" t="s">
        <v>57</v>
      </c>
      <c r="S119" s="101" t="s">
        <v>57</v>
      </c>
      <c r="T119" s="102"/>
      <c r="U119" s="103"/>
      <c r="V119" s="103"/>
      <c r="W119" s="103"/>
      <c r="X119" s="104"/>
      <c r="Y119" s="105"/>
      <c r="AB119" s="107"/>
    </row>
    <row r="120" spans="3:28" s="91" customFormat="1" ht="22.5" hidden="1" customHeight="1">
      <c r="C120" s="106"/>
      <c r="D120" s="93">
        <f>'5E D2'!F50</f>
        <v>0</v>
      </c>
      <c r="E120" s="101"/>
      <c r="F120" s="101"/>
      <c r="G120" s="101"/>
      <c r="H120" s="102"/>
      <c r="I120" s="103"/>
      <c r="J120" s="103"/>
      <c r="K120" s="103"/>
      <c r="L120" s="104"/>
      <c r="M120" s="105"/>
      <c r="O120" s="106"/>
      <c r="P120" s="93">
        <f>'5E D2'!F70</f>
        <v>0</v>
      </c>
      <c r="Q120" s="101"/>
      <c r="R120" s="101"/>
      <c r="S120" s="101"/>
      <c r="T120" s="102"/>
      <c r="U120" s="103"/>
      <c r="V120" s="103"/>
      <c r="W120" s="103"/>
      <c r="X120" s="104"/>
      <c r="Y120" s="105"/>
      <c r="AB120" s="107"/>
    </row>
    <row r="121" spans="3:28" s="91" customFormat="1" ht="0.75" customHeight="1">
      <c r="C121" s="106"/>
      <c r="D121" s="93">
        <f>'5E D2'!F51</f>
        <v>0</v>
      </c>
      <c r="E121" s="101"/>
      <c r="F121" s="101"/>
      <c r="G121" s="101"/>
      <c r="H121" s="102"/>
      <c r="I121" s="103"/>
      <c r="J121" s="103"/>
      <c r="K121" s="103"/>
      <c r="L121" s="104"/>
      <c r="M121" s="105"/>
      <c r="O121" s="106"/>
      <c r="P121" s="93">
        <f>'5E D2'!F71</f>
        <v>0</v>
      </c>
      <c r="Q121" s="101"/>
      <c r="R121" s="101"/>
      <c r="S121" s="101"/>
      <c r="T121" s="102"/>
      <c r="U121" s="103"/>
      <c r="V121" s="103"/>
      <c r="W121" s="103"/>
      <c r="X121" s="104"/>
      <c r="Y121" s="105"/>
      <c r="AB121" s="107"/>
    </row>
    <row r="122" spans="3:28" s="91" customFormat="1" ht="21.75" customHeight="1">
      <c r="C122" s="105"/>
      <c r="D122" s="93">
        <f>'5E D2'!F52</f>
        <v>0</v>
      </c>
      <c r="E122" s="101" t="s">
        <v>57</v>
      </c>
      <c r="F122" s="101" t="s">
        <v>57</v>
      </c>
      <c r="G122" s="101" t="s">
        <v>57</v>
      </c>
      <c r="H122" s="102"/>
      <c r="I122" s="103"/>
      <c r="J122" s="103"/>
      <c r="K122" s="103"/>
      <c r="L122" s="104"/>
      <c r="M122" s="108"/>
      <c r="O122" s="105"/>
      <c r="P122" s="93">
        <f>'5E D2'!F72</f>
        <v>0</v>
      </c>
      <c r="Q122" s="101" t="s">
        <v>57</v>
      </c>
      <c r="R122" s="101" t="s">
        <v>57</v>
      </c>
      <c r="S122" s="101" t="s">
        <v>57</v>
      </c>
      <c r="T122" s="102"/>
      <c r="U122" s="103"/>
      <c r="V122" s="103"/>
      <c r="W122" s="103"/>
      <c r="X122" s="104"/>
      <c r="Y122" s="108"/>
    </row>
    <row r="123" spans="3:28" s="91" customFormat="1" ht="2.25" hidden="1" customHeight="1">
      <c r="C123" s="105"/>
      <c r="D123" s="93">
        <f>'5E D2'!F53</f>
        <v>0</v>
      </c>
      <c r="E123" s="101"/>
      <c r="F123" s="101"/>
      <c r="G123" s="101"/>
      <c r="H123" s="102"/>
      <c r="I123" s="103"/>
      <c r="J123" s="103"/>
      <c r="K123" s="103"/>
      <c r="L123" s="104"/>
      <c r="M123" s="108"/>
      <c r="O123" s="105"/>
      <c r="P123" s="93">
        <f>'5E D2'!F73</f>
        <v>0</v>
      </c>
      <c r="Q123" s="101"/>
      <c r="R123" s="101"/>
      <c r="S123" s="101"/>
      <c r="T123" s="102"/>
      <c r="U123" s="103"/>
      <c r="V123" s="103"/>
      <c r="W123" s="103"/>
      <c r="X123" s="104"/>
      <c r="Y123" s="108"/>
    </row>
    <row r="124" spans="3:28" s="91" customFormat="1" ht="22.5" hidden="1" customHeight="1">
      <c r="C124" s="105"/>
      <c r="D124" s="93">
        <f>'5E D2'!F54</f>
        <v>0</v>
      </c>
      <c r="E124" s="101"/>
      <c r="F124" s="101"/>
      <c r="G124" s="101"/>
      <c r="H124" s="102"/>
      <c r="I124" s="103"/>
      <c r="J124" s="103"/>
      <c r="K124" s="103"/>
      <c r="L124" s="104"/>
      <c r="M124" s="108"/>
      <c r="O124" s="105"/>
      <c r="P124" s="93">
        <f>'5E D2'!F74</f>
        <v>0</v>
      </c>
      <c r="Q124" s="101"/>
      <c r="R124" s="101"/>
      <c r="S124" s="101"/>
      <c r="T124" s="102"/>
      <c r="U124" s="103"/>
      <c r="V124" s="103"/>
      <c r="W124" s="103"/>
      <c r="X124" s="104"/>
      <c r="Y124" s="108"/>
    </row>
    <row r="125" spans="3:28" s="91" customFormat="1" ht="22.5" customHeight="1">
      <c r="C125" s="100"/>
      <c r="D125" s="93">
        <f>'5E D2'!F55</f>
        <v>0</v>
      </c>
      <c r="E125" s="101" t="s">
        <v>57</v>
      </c>
      <c r="F125" s="101" t="s">
        <v>57</v>
      </c>
      <c r="G125" s="101" t="s">
        <v>57</v>
      </c>
      <c r="H125" s="102"/>
      <c r="I125" s="103"/>
      <c r="J125" s="103"/>
      <c r="K125" s="103"/>
      <c r="L125" s="104"/>
      <c r="M125" s="108"/>
      <c r="O125" s="100"/>
      <c r="P125" s="93">
        <f>'5E D2'!F75</f>
        <v>0</v>
      </c>
      <c r="Q125" s="101" t="s">
        <v>57</v>
      </c>
      <c r="R125" s="101" t="s">
        <v>57</v>
      </c>
      <c r="S125" s="101" t="s">
        <v>57</v>
      </c>
      <c r="T125" s="102"/>
      <c r="U125" s="103"/>
      <c r="V125" s="103"/>
      <c r="W125" s="103"/>
      <c r="X125" s="104"/>
      <c r="Y125" s="108"/>
    </row>
    <row r="126" spans="3:28" s="91" customFormat="1" ht="0.75" customHeight="1">
      <c r="C126" s="100"/>
      <c r="D126" s="93">
        <f>'5E D2'!F56</f>
        <v>0</v>
      </c>
      <c r="E126" s="101"/>
      <c r="F126" s="101"/>
      <c r="G126" s="101"/>
      <c r="H126" s="102"/>
      <c r="I126" s="103"/>
      <c r="J126" s="103"/>
      <c r="K126" s="103"/>
      <c r="L126" s="104"/>
      <c r="M126" s="108"/>
      <c r="O126" s="100"/>
      <c r="P126" s="93">
        <f>'5E D2'!F76</f>
        <v>0</v>
      </c>
      <c r="Q126" s="101"/>
      <c r="R126" s="101"/>
      <c r="S126" s="101"/>
      <c r="T126" s="102"/>
      <c r="U126" s="103"/>
      <c r="V126" s="103"/>
      <c r="W126" s="103"/>
      <c r="X126" s="104"/>
      <c r="Y126" s="108"/>
    </row>
    <row r="127" spans="3:28" s="91" customFormat="1" ht="22.5" customHeight="1">
      <c r="C127" s="109"/>
      <c r="D127" s="93">
        <f>'5E D2'!F57</f>
        <v>0</v>
      </c>
      <c r="E127" s="110" t="s">
        <v>57</v>
      </c>
      <c r="F127" s="110" t="s">
        <v>57</v>
      </c>
      <c r="G127" s="110" t="s">
        <v>57</v>
      </c>
      <c r="H127" s="111"/>
      <c r="I127" s="112"/>
      <c r="J127" s="112"/>
      <c r="K127" s="112"/>
      <c r="L127" s="113"/>
      <c r="M127" s="114"/>
      <c r="O127" s="109"/>
      <c r="P127" s="93">
        <f>'5E D2'!F77</f>
        <v>0</v>
      </c>
      <c r="Q127" s="110" t="s">
        <v>57</v>
      </c>
      <c r="R127" s="110" t="s">
        <v>57</v>
      </c>
      <c r="S127" s="110" t="s">
        <v>57</v>
      </c>
      <c r="T127" s="111"/>
      <c r="U127" s="112"/>
      <c r="V127" s="112"/>
      <c r="W127" s="112"/>
      <c r="X127" s="113"/>
      <c r="Y127" s="114"/>
    </row>
    <row r="128" spans="3:28" s="91" customFormat="1" ht="22.5" customHeight="1">
      <c r="C128" s="92" t="s">
        <v>60</v>
      </c>
      <c r="D128" s="99" t="e">
        <f>'5E D2'!#REF!</f>
        <v>#REF!</v>
      </c>
      <c r="E128" s="94" t="s">
        <v>57</v>
      </c>
      <c r="F128" s="94" t="s">
        <v>57</v>
      </c>
      <c r="G128" s="94" t="s">
        <v>57</v>
      </c>
      <c r="H128" s="95"/>
      <c r="I128" s="96"/>
      <c r="J128" s="96"/>
      <c r="K128" s="96"/>
      <c r="L128" s="97"/>
      <c r="M128" s="98"/>
      <c r="O128" s="92" t="s">
        <v>60</v>
      </c>
      <c r="P128" s="99">
        <f>'5E D2'!H66</f>
        <v>0</v>
      </c>
      <c r="Q128" s="94" t="s">
        <v>57</v>
      </c>
      <c r="R128" s="94" t="s">
        <v>57</v>
      </c>
      <c r="S128" s="94" t="s">
        <v>57</v>
      </c>
      <c r="T128" s="95"/>
      <c r="U128" s="96"/>
      <c r="V128" s="96"/>
      <c r="W128" s="96"/>
      <c r="X128" s="97"/>
      <c r="Y128" s="98"/>
    </row>
    <row r="129" spans="3:28" s="91" customFormat="1" ht="0.75" customHeight="1">
      <c r="C129" s="100"/>
      <c r="D129" s="93" t="e">
        <f>'5E D2'!#REF!</f>
        <v>#REF!</v>
      </c>
      <c r="E129" s="101"/>
      <c r="F129" s="101"/>
      <c r="G129" s="101"/>
      <c r="H129" s="102"/>
      <c r="I129" s="103"/>
      <c r="J129" s="103"/>
      <c r="K129" s="103"/>
      <c r="L129" s="104"/>
      <c r="M129" s="105"/>
      <c r="O129" s="100"/>
      <c r="P129" s="99">
        <f>'5E D2'!H67</f>
        <v>0</v>
      </c>
      <c r="Q129" s="101"/>
      <c r="R129" s="101"/>
      <c r="S129" s="101"/>
      <c r="T129" s="102"/>
      <c r="U129" s="103"/>
      <c r="V129" s="103"/>
      <c r="W129" s="103"/>
      <c r="X129" s="104"/>
      <c r="Y129" s="105"/>
    </row>
    <row r="130" spans="3:28" s="91" customFormat="1" ht="22.5" hidden="1" customHeight="1">
      <c r="C130" s="100"/>
      <c r="D130" s="93">
        <f>'5E D2'!H48</f>
        <v>0</v>
      </c>
      <c r="E130" s="101"/>
      <c r="F130" s="101"/>
      <c r="G130" s="101"/>
      <c r="H130" s="102"/>
      <c r="I130" s="103"/>
      <c r="J130" s="103"/>
      <c r="K130" s="103"/>
      <c r="L130" s="104"/>
      <c r="M130" s="105"/>
      <c r="O130" s="100"/>
      <c r="P130" s="99">
        <f>'5E D2'!H68</f>
        <v>0</v>
      </c>
      <c r="Q130" s="101"/>
      <c r="R130" s="101"/>
      <c r="S130" s="101"/>
      <c r="T130" s="102"/>
      <c r="U130" s="103"/>
      <c r="V130" s="103"/>
      <c r="W130" s="103"/>
      <c r="X130" s="104"/>
      <c r="Y130" s="105"/>
    </row>
    <row r="131" spans="3:28" s="91" customFormat="1" ht="20.25" customHeight="1">
      <c r="C131" s="106">
        <f>+C119+1</f>
        <v>45729</v>
      </c>
      <c r="D131" s="93">
        <f>'5E D2'!H49</f>
        <v>0</v>
      </c>
      <c r="E131" s="101" t="s">
        <v>57</v>
      </c>
      <c r="F131" s="101" t="s">
        <v>57</v>
      </c>
      <c r="G131" s="101" t="s">
        <v>57</v>
      </c>
      <c r="H131" s="102"/>
      <c r="I131" s="103"/>
      <c r="J131" s="103"/>
      <c r="K131" s="103"/>
      <c r="L131" s="104"/>
      <c r="M131" s="105"/>
      <c r="O131" s="106">
        <f>+O119+1</f>
        <v>45736</v>
      </c>
      <c r="P131" s="99">
        <f>'5E D2'!H69</f>
        <v>0</v>
      </c>
      <c r="Q131" s="101" t="s">
        <v>57</v>
      </c>
      <c r="R131" s="101" t="s">
        <v>57</v>
      </c>
      <c r="S131" s="101" t="s">
        <v>57</v>
      </c>
      <c r="T131" s="102"/>
      <c r="U131" s="103"/>
      <c r="V131" s="103"/>
      <c r="W131" s="103"/>
      <c r="X131" s="104"/>
      <c r="Y131" s="105"/>
      <c r="AB131" s="107"/>
    </row>
    <row r="132" spans="3:28" s="91" customFormat="1" ht="22.5" hidden="1" customHeight="1">
      <c r="C132" s="106"/>
      <c r="D132" s="93">
        <f>'5E D2'!H50</f>
        <v>0</v>
      </c>
      <c r="E132" s="101"/>
      <c r="F132" s="101"/>
      <c r="G132" s="101"/>
      <c r="H132" s="102"/>
      <c r="I132" s="103"/>
      <c r="J132" s="103"/>
      <c r="K132" s="103"/>
      <c r="L132" s="104"/>
      <c r="M132" s="105"/>
      <c r="O132" s="106"/>
      <c r="P132" s="99">
        <f>'5E D2'!H70</f>
        <v>0</v>
      </c>
      <c r="Q132" s="101"/>
      <c r="R132" s="101"/>
      <c r="S132" s="101"/>
      <c r="T132" s="102"/>
      <c r="U132" s="103"/>
      <c r="V132" s="103"/>
      <c r="W132" s="103"/>
      <c r="X132" s="104"/>
      <c r="Y132" s="105"/>
      <c r="AB132" s="107"/>
    </row>
    <row r="133" spans="3:28" s="91" customFormat="1" ht="0.75" customHeight="1">
      <c r="C133" s="106"/>
      <c r="D133" s="93">
        <f>'5E D2'!H51</f>
        <v>0</v>
      </c>
      <c r="E133" s="101"/>
      <c r="F133" s="101"/>
      <c r="G133" s="101"/>
      <c r="H133" s="102"/>
      <c r="I133" s="103"/>
      <c r="J133" s="103"/>
      <c r="K133" s="103"/>
      <c r="L133" s="104"/>
      <c r="M133" s="105"/>
      <c r="O133" s="106"/>
      <c r="P133" s="99">
        <f>'5E D2'!H71</f>
        <v>0</v>
      </c>
      <c r="Q133" s="101"/>
      <c r="R133" s="101"/>
      <c r="S133" s="101"/>
      <c r="T133" s="102"/>
      <c r="U133" s="103"/>
      <c r="V133" s="103"/>
      <c r="W133" s="103"/>
      <c r="X133" s="104"/>
      <c r="Y133" s="105"/>
      <c r="AB133" s="107"/>
    </row>
    <row r="134" spans="3:28" s="91" customFormat="1" ht="21.75" customHeight="1">
      <c r="C134" s="105"/>
      <c r="D134" s="93">
        <f>'5E D2'!H52</f>
        <v>0</v>
      </c>
      <c r="E134" s="101" t="s">
        <v>57</v>
      </c>
      <c r="F134" s="101" t="s">
        <v>57</v>
      </c>
      <c r="G134" s="101" t="s">
        <v>57</v>
      </c>
      <c r="H134" s="102"/>
      <c r="I134" s="103"/>
      <c r="J134" s="103"/>
      <c r="K134" s="103"/>
      <c r="L134" s="104"/>
      <c r="M134" s="108"/>
      <c r="O134" s="105"/>
      <c r="P134" s="99">
        <f>'5E D2'!H72</f>
        <v>0</v>
      </c>
      <c r="Q134" s="101" t="s">
        <v>57</v>
      </c>
      <c r="R134" s="101" t="s">
        <v>57</v>
      </c>
      <c r="S134" s="101" t="s">
        <v>57</v>
      </c>
      <c r="T134" s="102"/>
      <c r="U134" s="103"/>
      <c r="V134" s="103"/>
      <c r="W134" s="103"/>
      <c r="X134" s="104"/>
      <c r="Y134" s="108"/>
    </row>
    <row r="135" spans="3:28" s="91" customFormat="1" ht="2.25" hidden="1" customHeight="1">
      <c r="C135" s="105"/>
      <c r="D135" s="93">
        <f>'5E D2'!H53</f>
        <v>0</v>
      </c>
      <c r="E135" s="101"/>
      <c r="F135" s="101"/>
      <c r="G135" s="101"/>
      <c r="H135" s="102"/>
      <c r="I135" s="103"/>
      <c r="J135" s="103"/>
      <c r="K135" s="103"/>
      <c r="L135" s="104"/>
      <c r="M135" s="108"/>
      <c r="O135" s="105"/>
      <c r="P135" s="99">
        <f>'5E D2'!H73</f>
        <v>0</v>
      </c>
      <c r="Q135" s="101"/>
      <c r="R135" s="101"/>
      <c r="S135" s="101"/>
      <c r="T135" s="102"/>
      <c r="U135" s="103"/>
      <c r="V135" s="103"/>
      <c r="W135" s="103"/>
      <c r="X135" s="104"/>
      <c r="Y135" s="108"/>
    </row>
    <row r="136" spans="3:28" s="91" customFormat="1" ht="22.5" hidden="1" customHeight="1">
      <c r="C136" s="105"/>
      <c r="D136" s="93">
        <f>'5E D2'!H54</f>
        <v>0</v>
      </c>
      <c r="E136" s="101"/>
      <c r="F136" s="101"/>
      <c r="G136" s="101"/>
      <c r="H136" s="102"/>
      <c r="I136" s="103"/>
      <c r="J136" s="103"/>
      <c r="K136" s="103"/>
      <c r="L136" s="104"/>
      <c r="M136" s="108"/>
      <c r="O136" s="105"/>
      <c r="P136" s="99">
        <f>'5E D2'!H74</f>
        <v>0</v>
      </c>
      <c r="Q136" s="101"/>
      <c r="R136" s="101"/>
      <c r="S136" s="101"/>
      <c r="T136" s="102"/>
      <c r="U136" s="103"/>
      <c r="V136" s="103"/>
      <c r="W136" s="103"/>
      <c r="X136" s="104"/>
      <c r="Y136" s="108"/>
    </row>
    <row r="137" spans="3:28" s="91" customFormat="1" ht="22.5" customHeight="1">
      <c r="C137" s="100"/>
      <c r="D137" s="93">
        <f>'5E D2'!H55</f>
        <v>0</v>
      </c>
      <c r="E137" s="101" t="s">
        <v>57</v>
      </c>
      <c r="F137" s="101" t="s">
        <v>57</v>
      </c>
      <c r="G137" s="101" t="s">
        <v>57</v>
      </c>
      <c r="H137" s="102"/>
      <c r="I137" s="103"/>
      <c r="J137" s="103"/>
      <c r="K137" s="103"/>
      <c r="L137" s="104"/>
      <c r="M137" s="108"/>
      <c r="O137" s="100"/>
      <c r="P137" s="99">
        <f>'5E D2'!H75</f>
        <v>0</v>
      </c>
      <c r="Q137" s="101" t="s">
        <v>57</v>
      </c>
      <c r="R137" s="101" t="s">
        <v>57</v>
      </c>
      <c r="S137" s="101" t="s">
        <v>57</v>
      </c>
      <c r="T137" s="102"/>
      <c r="U137" s="103"/>
      <c r="V137" s="103"/>
      <c r="W137" s="103"/>
      <c r="X137" s="104"/>
      <c r="Y137" s="108"/>
    </row>
    <row r="138" spans="3:28" s="91" customFormat="1" ht="0.75" customHeight="1">
      <c r="C138" s="100"/>
      <c r="D138" s="93">
        <f>'5E D2'!H56</f>
        <v>0</v>
      </c>
      <c r="E138" s="101"/>
      <c r="F138" s="101"/>
      <c r="G138" s="101"/>
      <c r="H138" s="102"/>
      <c r="I138" s="103"/>
      <c r="J138" s="103"/>
      <c r="K138" s="103"/>
      <c r="L138" s="104"/>
      <c r="M138" s="108"/>
      <c r="O138" s="100"/>
      <c r="P138" s="99">
        <f>'5E D2'!H76</f>
        <v>0</v>
      </c>
      <c r="Q138" s="101"/>
      <c r="R138" s="101"/>
      <c r="S138" s="101"/>
      <c r="T138" s="102"/>
      <c r="U138" s="103"/>
      <c r="V138" s="103"/>
      <c r="W138" s="103"/>
      <c r="X138" s="104"/>
      <c r="Y138" s="108"/>
    </row>
    <row r="139" spans="3:28" s="91" customFormat="1" ht="22.5" customHeight="1">
      <c r="C139" s="109"/>
      <c r="D139" s="93">
        <f>'5E D2'!H57</f>
        <v>0</v>
      </c>
      <c r="E139" s="110" t="s">
        <v>57</v>
      </c>
      <c r="F139" s="110" t="s">
        <v>57</v>
      </c>
      <c r="G139" s="110" t="s">
        <v>57</v>
      </c>
      <c r="H139" s="111"/>
      <c r="I139" s="112"/>
      <c r="J139" s="112"/>
      <c r="K139" s="112"/>
      <c r="L139" s="113"/>
      <c r="M139" s="114"/>
      <c r="O139" s="109"/>
      <c r="P139" s="99">
        <f>'5E D2'!H77</f>
        <v>0</v>
      </c>
      <c r="Q139" s="110" t="s">
        <v>57</v>
      </c>
      <c r="R139" s="110" t="s">
        <v>57</v>
      </c>
      <c r="S139" s="110" t="s">
        <v>57</v>
      </c>
      <c r="T139" s="111"/>
      <c r="U139" s="112"/>
      <c r="V139" s="112"/>
      <c r="W139" s="112"/>
      <c r="X139" s="113"/>
      <c r="Y139" s="114"/>
    </row>
    <row r="140" spans="3:28" s="91" customFormat="1" ht="22.5" customHeight="1">
      <c r="C140" s="92" t="s">
        <v>61</v>
      </c>
      <c r="D140" s="99">
        <f>'5E D2'!J46</f>
        <v>0</v>
      </c>
      <c r="E140" s="94" t="s">
        <v>57</v>
      </c>
      <c r="F140" s="94" t="s">
        <v>57</v>
      </c>
      <c r="G140" s="94" t="s">
        <v>57</v>
      </c>
      <c r="H140" s="95"/>
      <c r="I140" s="96"/>
      <c r="J140" s="96"/>
      <c r="K140" s="96"/>
      <c r="L140" s="97"/>
      <c r="M140" s="98"/>
      <c r="O140" s="92" t="s">
        <v>61</v>
      </c>
      <c r="P140" s="99">
        <f>'5E D2'!J66</f>
        <v>0</v>
      </c>
      <c r="Q140" s="94" t="s">
        <v>57</v>
      </c>
      <c r="R140" s="94" t="s">
        <v>57</v>
      </c>
      <c r="S140" s="94" t="s">
        <v>57</v>
      </c>
      <c r="T140" s="95"/>
      <c r="U140" s="96"/>
      <c r="V140" s="96"/>
      <c r="W140" s="96"/>
      <c r="X140" s="97"/>
      <c r="Y140" s="98"/>
    </row>
    <row r="141" spans="3:28" s="91" customFormat="1" ht="0.75" customHeight="1">
      <c r="C141" s="100"/>
      <c r="D141" s="93">
        <f>'5E D2'!J47</f>
        <v>0</v>
      </c>
      <c r="E141" s="101"/>
      <c r="F141" s="101"/>
      <c r="G141" s="101"/>
      <c r="H141" s="102"/>
      <c r="I141" s="103"/>
      <c r="J141" s="103"/>
      <c r="K141" s="103"/>
      <c r="L141" s="104"/>
      <c r="M141" s="105"/>
      <c r="O141" s="100"/>
      <c r="P141" s="93">
        <f>'5E D2'!J67</f>
        <v>0</v>
      </c>
      <c r="Q141" s="101"/>
      <c r="R141" s="101"/>
      <c r="S141" s="101"/>
      <c r="T141" s="102"/>
      <c r="U141" s="103"/>
      <c r="V141" s="103"/>
      <c r="W141" s="103"/>
      <c r="X141" s="104"/>
      <c r="Y141" s="105"/>
    </row>
    <row r="142" spans="3:28" s="91" customFormat="1" ht="22.5" hidden="1" customHeight="1">
      <c r="C142" s="100"/>
      <c r="D142" s="93">
        <f>'5E D2'!J48</f>
        <v>0</v>
      </c>
      <c r="E142" s="101"/>
      <c r="F142" s="101"/>
      <c r="G142" s="101"/>
      <c r="H142" s="102"/>
      <c r="I142" s="103"/>
      <c r="J142" s="103"/>
      <c r="K142" s="103"/>
      <c r="L142" s="104"/>
      <c r="M142" s="105"/>
      <c r="O142" s="100"/>
      <c r="P142" s="93">
        <f>'5E D2'!J68</f>
        <v>0</v>
      </c>
      <c r="Q142" s="101"/>
      <c r="R142" s="101"/>
      <c r="S142" s="101"/>
      <c r="T142" s="102"/>
      <c r="U142" s="103"/>
      <c r="V142" s="103"/>
      <c r="W142" s="103"/>
      <c r="X142" s="104"/>
      <c r="Y142" s="105"/>
    </row>
    <row r="143" spans="3:28" s="91" customFormat="1" ht="20.25" customHeight="1">
      <c r="C143" s="106">
        <f>+C131+1</f>
        <v>45730</v>
      </c>
      <c r="D143" s="93">
        <f>'5E D2'!J49</f>
        <v>0</v>
      </c>
      <c r="E143" s="101" t="s">
        <v>57</v>
      </c>
      <c r="F143" s="101" t="s">
        <v>57</v>
      </c>
      <c r="G143" s="101" t="s">
        <v>57</v>
      </c>
      <c r="H143" s="102"/>
      <c r="I143" s="103"/>
      <c r="J143" s="103"/>
      <c r="K143" s="103"/>
      <c r="L143" s="104"/>
      <c r="M143" s="105"/>
      <c r="O143" s="106">
        <f>+O131+1</f>
        <v>45737</v>
      </c>
      <c r="P143" s="93">
        <f>'5E D2'!J69</f>
        <v>0</v>
      </c>
      <c r="Q143" s="101" t="s">
        <v>57</v>
      </c>
      <c r="R143" s="101" t="s">
        <v>57</v>
      </c>
      <c r="S143" s="101" t="s">
        <v>57</v>
      </c>
      <c r="T143" s="102"/>
      <c r="U143" s="103"/>
      <c r="V143" s="103"/>
      <c r="W143" s="103"/>
      <c r="X143" s="104"/>
      <c r="Y143" s="105"/>
      <c r="AB143" s="107"/>
    </row>
    <row r="144" spans="3:28" s="91" customFormat="1" ht="22.5" hidden="1" customHeight="1">
      <c r="C144" s="106"/>
      <c r="D144" s="93">
        <f>'5E D2'!J50</f>
        <v>0</v>
      </c>
      <c r="E144" s="101"/>
      <c r="F144" s="101"/>
      <c r="G144" s="101"/>
      <c r="H144" s="102"/>
      <c r="I144" s="103"/>
      <c r="J144" s="103"/>
      <c r="K144" s="103"/>
      <c r="L144" s="104"/>
      <c r="M144" s="105"/>
      <c r="O144" s="106"/>
      <c r="P144" s="93">
        <f>'5E D2'!J70</f>
        <v>0</v>
      </c>
      <c r="Q144" s="101"/>
      <c r="R144" s="101"/>
      <c r="S144" s="101"/>
      <c r="T144" s="102"/>
      <c r="U144" s="103"/>
      <c r="V144" s="103"/>
      <c r="W144" s="103"/>
      <c r="X144" s="104"/>
      <c r="Y144" s="105"/>
      <c r="AB144" s="107"/>
    </row>
    <row r="145" spans="1:28" s="91" customFormat="1" ht="0.75" customHeight="1">
      <c r="C145" s="106"/>
      <c r="D145" s="93">
        <f>'5E D2'!J51</f>
        <v>0</v>
      </c>
      <c r="E145" s="101"/>
      <c r="F145" s="101"/>
      <c r="G145" s="101"/>
      <c r="H145" s="102"/>
      <c r="I145" s="103"/>
      <c r="J145" s="103"/>
      <c r="K145" s="103"/>
      <c r="L145" s="104"/>
      <c r="M145" s="105"/>
      <c r="O145" s="106"/>
      <c r="P145" s="93">
        <f>'5E D2'!J71</f>
        <v>0</v>
      </c>
      <c r="Q145" s="101"/>
      <c r="R145" s="101"/>
      <c r="S145" s="101"/>
      <c r="T145" s="102"/>
      <c r="U145" s="103"/>
      <c r="V145" s="103"/>
      <c r="W145" s="103"/>
      <c r="X145" s="104"/>
      <c r="Y145" s="105"/>
      <c r="AB145" s="107"/>
    </row>
    <row r="146" spans="1:28" s="91" customFormat="1" ht="21.75" customHeight="1">
      <c r="C146" s="105"/>
      <c r="D146" s="93">
        <f>'5E D2'!J52</f>
        <v>0</v>
      </c>
      <c r="E146" s="101" t="s">
        <v>57</v>
      </c>
      <c r="F146" s="101" t="s">
        <v>57</v>
      </c>
      <c r="G146" s="101" t="s">
        <v>57</v>
      </c>
      <c r="H146" s="102"/>
      <c r="I146" s="103"/>
      <c r="J146" s="103"/>
      <c r="K146" s="103"/>
      <c r="L146" s="104"/>
      <c r="M146" s="108"/>
      <c r="O146" s="105"/>
      <c r="P146" s="93">
        <f>'5E D2'!J72</f>
        <v>0</v>
      </c>
      <c r="Q146" s="101" t="s">
        <v>57</v>
      </c>
      <c r="R146" s="101" t="s">
        <v>57</v>
      </c>
      <c r="S146" s="101" t="s">
        <v>57</v>
      </c>
      <c r="T146" s="102"/>
      <c r="U146" s="103"/>
      <c r="V146" s="103"/>
      <c r="W146" s="103"/>
      <c r="X146" s="104"/>
      <c r="Y146" s="108"/>
    </row>
    <row r="147" spans="1:28" s="91" customFormat="1" ht="2.25" hidden="1" customHeight="1">
      <c r="C147" s="105"/>
      <c r="D147" s="93">
        <f>'5E D2'!J53</f>
        <v>0</v>
      </c>
      <c r="E147" s="101"/>
      <c r="F147" s="101"/>
      <c r="G147" s="101"/>
      <c r="H147" s="102"/>
      <c r="I147" s="103"/>
      <c r="J147" s="103"/>
      <c r="K147" s="103"/>
      <c r="L147" s="104"/>
      <c r="M147" s="108"/>
      <c r="O147" s="105"/>
      <c r="P147" s="93">
        <f>'5E D2'!D73</f>
        <v>0</v>
      </c>
      <c r="Q147" s="101"/>
      <c r="R147" s="101"/>
      <c r="S147" s="101"/>
      <c r="T147" s="102"/>
      <c r="U147" s="103"/>
      <c r="V147" s="103"/>
      <c r="W147" s="103"/>
      <c r="X147" s="104"/>
      <c r="Y147" s="108"/>
    </row>
    <row r="148" spans="1:28" s="91" customFormat="1" ht="22.5" hidden="1" customHeight="1">
      <c r="C148" s="105"/>
      <c r="D148" s="93">
        <f>'5E D2'!J54</f>
        <v>0</v>
      </c>
      <c r="E148" s="101"/>
      <c r="F148" s="101"/>
      <c r="G148" s="101"/>
      <c r="H148" s="102"/>
      <c r="I148" s="103"/>
      <c r="J148" s="103"/>
      <c r="K148" s="103"/>
      <c r="L148" s="104"/>
      <c r="M148" s="108"/>
      <c r="O148" s="105"/>
      <c r="P148" s="93">
        <f>'5E D2'!J74</f>
        <v>0</v>
      </c>
      <c r="Q148" s="101"/>
      <c r="R148" s="101"/>
      <c r="S148" s="101"/>
      <c r="T148" s="102"/>
      <c r="U148" s="103"/>
      <c r="V148" s="103"/>
      <c r="W148" s="103"/>
      <c r="X148" s="104"/>
      <c r="Y148" s="108"/>
    </row>
    <row r="149" spans="1:28" s="91" customFormat="1" ht="22.5" customHeight="1">
      <c r="C149" s="100"/>
      <c r="D149" s="93">
        <f>'5E D2'!J55</f>
        <v>0</v>
      </c>
      <c r="E149" s="101" t="s">
        <v>57</v>
      </c>
      <c r="F149" s="101" t="s">
        <v>57</v>
      </c>
      <c r="G149" s="101" t="s">
        <v>57</v>
      </c>
      <c r="H149" s="102"/>
      <c r="I149" s="103"/>
      <c r="J149" s="103"/>
      <c r="K149" s="103"/>
      <c r="L149" s="104"/>
      <c r="M149" s="108"/>
      <c r="O149" s="100"/>
      <c r="P149" s="93">
        <f>'5E D2'!J75</f>
        <v>0</v>
      </c>
      <c r="Q149" s="101" t="s">
        <v>57</v>
      </c>
      <c r="R149" s="101" t="s">
        <v>57</v>
      </c>
      <c r="S149" s="101" t="s">
        <v>57</v>
      </c>
      <c r="T149" s="102"/>
      <c r="U149" s="103"/>
      <c r="V149" s="103"/>
      <c r="W149" s="103"/>
      <c r="X149" s="104"/>
      <c r="Y149" s="108"/>
    </row>
    <row r="150" spans="1:28" s="91" customFormat="1" ht="0.75" customHeight="1">
      <c r="C150" s="100"/>
      <c r="D150" s="93">
        <f>'5E D2'!J56</f>
        <v>0</v>
      </c>
      <c r="E150" s="101"/>
      <c r="F150" s="101"/>
      <c r="G150" s="101"/>
      <c r="H150" s="102"/>
      <c r="I150" s="103"/>
      <c r="J150" s="103"/>
      <c r="K150" s="103"/>
      <c r="L150" s="104"/>
      <c r="M150" s="108"/>
      <c r="O150" s="100"/>
      <c r="P150" s="93">
        <f>'5E D2'!J76</f>
        <v>0</v>
      </c>
      <c r="Q150" s="101"/>
      <c r="R150" s="101"/>
      <c r="S150" s="101"/>
      <c r="T150" s="102"/>
      <c r="U150" s="103"/>
      <c r="V150" s="103"/>
      <c r="W150" s="103"/>
      <c r="X150" s="104"/>
      <c r="Y150" s="108"/>
    </row>
    <row r="151" spans="1:28" s="91" customFormat="1" ht="22.5" customHeight="1">
      <c r="C151" s="109"/>
      <c r="D151" s="93">
        <f>'5E D2'!J57</f>
        <v>0</v>
      </c>
      <c r="E151" s="110" t="s">
        <v>57</v>
      </c>
      <c r="F151" s="110" t="s">
        <v>57</v>
      </c>
      <c r="G151" s="110" t="s">
        <v>57</v>
      </c>
      <c r="H151" s="111"/>
      <c r="I151" s="112"/>
      <c r="J151" s="112"/>
      <c r="K151" s="112"/>
      <c r="L151" s="113"/>
      <c r="M151" s="114"/>
      <c r="O151" s="109"/>
      <c r="P151" s="93">
        <f>'5E D2'!J77</f>
        <v>0</v>
      </c>
      <c r="Q151" s="110" t="s">
        <v>57</v>
      </c>
      <c r="R151" s="110" t="s">
        <v>57</v>
      </c>
      <c r="S151" s="110" t="s">
        <v>57</v>
      </c>
      <c r="T151" s="111"/>
      <c r="U151" s="112"/>
      <c r="V151" s="112"/>
      <c r="W151" s="112"/>
      <c r="X151" s="113"/>
      <c r="Y151" s="114"/>
    </row>
    <row r="152" spans="1:28" ht="15" customHeight="1">
      <c r="C152" s="309" t="s">
        <v>62</v>
      </c>
      <c r="D152" s="309"/>
      <c r="E152" s="309"/>
      <c r="F152" s="309"/>
      <c r="G152" s="309"/>
      <c r="H152" s="309"/>
      <c r="I152" s="309"/>
      <c r="J152" s="309"/>
      <c r="K152" s="309"/>
      <c r="L152" s="309"/>
      <c r="M152" s="309"/>
      <c r="O152" s="309" t="s">
        <v>62</v>
      </c>
      <c r="P152" s="309"/>
      <c r="Q152" s="309"/>
      <c r="R152" s="309"/>
      <c r="S152" s="309"/>
      <c r="T152" s="309"/>
      <c r="U152" s="309"/>
      <c r="V152" s="309"/>
      <c r="W152" s="309"/>
      <c r="X152" s="309"/>
      <c r="Y152" s="309"/>
    </row>
    <row r="153" spans="1:28">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c r="C154" s="310" t="s">
        <v>63</v>
      </c>
      <c r="D154" s="310"/>
      <c r="E154" s="310"/>
      <c r="F154" s="310"/>
      <c r="G154" s="310"/>
      <c r="H154" s="310"/>
      <c r="I154" s="310"/>
      <c r="J154" s="310"/>
      <c r="K154" s="310"/>
      <c r="L154" s="310"/>
      <c r="M154" s="310"/>
      <c r="O154" s="310" t="s">
        <v>63</v>
      </c>
      <c r="P154" s="310"/>
      <c r="Q154" s="310"/>
      <c r="R154" s="310"/>
      <c r="S154" s="310"/>
      <c r="T154" s="310"/>
      <c r="U154" s="310"/>
      <c r="V154" s="310"/>
      <c r="W154" s="310"/>
      <c r="X154" s="310"/>
      <c r="Y154" s="310"/>
    </row>
    <row r="155" spans="1:28" ht="115.5" customHeight="1">
      <c r="C155" s="311"/>
      <c r="D155" s="312"/>
      <c r="E155" s="312"/>
      <c r="F155" s="312"/>
      <c r="G155" s="312"/>
      <c r="H155" s="312"/>
      <c r="I155" s="312"/>
      <c r="J155" s="312"/>
      <c r="K155" s="312"/>
      <c r="L155" s="312"/>
      <c r="M155" s="313"/>
      <c r="O155" s="311"/>
      <c r="P155" s="312"/>
      <c r="Q155" s="312"/>
      <c r="R155" s="312"/>
      <c r="S155" s="312"/>
      <c r="T155" s="312"/>
      <c r="U155" s="312"/>
      <c r="V155" s="312"/>
      <c r="W155" s="312"/>
      <c r="X155" s="312"/>
      <c r="Y155" s="313"/>
    </row>
    <row r="157" spans="1:28" ht="53.25" customHeight="1">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row r="159" spans="1:28">
      <c r="A159" s="74" t="s">
        <v>28</v>
      </c>
      <c r="C159" s="294" t="str">
        <f>C81</f>
        <v>Année 2022/2023</v>
      </c>
      <c r="D159" s="294"/>
      <c r="E159" s="295" t="str">
        <f>+CONCATENATE("Période ",$A$8)</f>
        <v>Période 6</v>
      </c>
      <c r="F159" s="295"/>
      <c r="G159" s="295"/>
      <c r="H159" s="295"/>
      <c r="I159" s="295"/>
      <c r="J159" s="295"/>
      <c r="K159" s="295"/>
      <c r="L159" s="295"/>
      <c r="M159" s="75" t="str">
        <f>+CONCATENATE("Semaine ",$A$6)</f>
        <v>Semaine 9</v>
      </c>
      <c r="O159" s="294" t="str">
        <f>+C159</f>
        <v>Année 2022/2023</v>
      </c>
      <c r="P159" s="294"/>
      <c r="Q159" s="295" t="str">
        <f>+CONCATENATE("Période ",$A$8)</f>
        <v>Période 6</v>
      </c>
      <c r="R159" s="295"/>
      <c r="S159" s="295"/>
      <c r="T159" s="295"/>
      <c r="U159" s="295"/>
      <c r="V159" s="295"/>
      <c r="W159" s="295"/>
      <c r="X159" s="295"/>
      <c r="Y159" s="75" t="str">
        <f>+CONCATENATE("Semaine ",$A$6+1)</f>
        <v>Semaine 10</v>
      </c>
    </row>
    <row r="160" spans="1:28">
      <c r="A160" s="76">
        <f>C173</f>
        <v>45740</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75">
      <c r="A161" s="74" t="s">
        <v>38</v>
      </c>
      <c r="C161" s="80" t="s">
        <v>39</v>
      </c>
      <c r="D161" s="296" t="s">
        <v>40</v>
      </c>
      <c r="E161" s="296"/>
      <c r="F161" s="296"/>
      <c r="G161" s="296"/>
      <c r="H161" s="296"/>
      <c r="I161" s="296"/>
      <c r="J161" s="296"/>
      <c r="K161" s="296"/>
      <c r="L161" s="296"/>
      <c r="M161" s="296"/>
      <c r="O161" s="80" t="s">
        <v>39</v>
      </c>
      <c r="P161" s="296" t="s">
        <v>40</v>
      </c>
      <c r="Q161" s="296"/>
      <c r="R161" s="296"/>
      <c r="S161" s="296"/>
      <c r="T161" s="296"/>
      <c r="U161" s="296"/>
      <c r="V161" s="296"/>
      <c r="W161" s="296"/>
      <c r="X161" s="296"/>
      <c r="Y161" s="296"/>
    </row>
    <row r="162" spans="1:28">
      <c r="A162" s="81">
        <f>A84+2</f>
        <v>13</v>
      </c>
    </row>
    <row r="163" spans="1:28" ht="18" customHeight="1">
      <c r="A163" s="74" t="s">
        <v>41</v>
      </c>
      <c r="C163" s="80" t="s">
        <v>42</v>
      </c>
      <c r="O163" s="80" t="s">
        <v>42</v>
      </c>
    </row>
    <row r="164" spans="1:28">
      <c r="A164" s="81">
        <v>6</v>
      </c>
    </row>
    <row r="165" spans="1:28" ht="63" customHeight="1">
      <c r="C165" s="305" t="s">
        <v>43</v>
      </c>
      <c r="D165" s="305"/>
      <c r="E165" s="305"/>
      <c r="F165" s="305"/>
      <c r="G165" s="305"/>
      <c r="H165" s="305"/>
      <c r="I165" s="305"/>
      <c r="J165" s="305"/>
      <c r="K165" s="305"/>
      <c r="L165" s="305"/>
      <c r="M165" s="305"/>
      <c r="O165" s="305" t="s">
        <v>43</v>
      </c>
      <c r="P165" s="305"/>
      <c r="Q165" s="305"/>
      <c r="R165" s="305"/>
      <c r="S165" s="305"/>
      <c r="T165" s="305"/>
      <c r="U165" s="305"/>
      <c r="V165" s="305"/>
      <c r="W165" s="305"/>
      <c r="X165" s="305"/>
      <c r="Y165" s="305"/>
    </row>
    <row r="166" spans="1:28" ht="9" customHeight="1"/>
    <row r="167" spans="1:28" ht="15" customHeight="1">
      <c r="E167" s="82"/>
      <c r="G167" s="83"/>
      <c r="H167" s="306" t="s">
        <v>44</v>
      </c>
      <c r="I167" s="307"/>
      <c r="J167" s="307"/>
      <c r="K167" s="307"/>
      <c r="L167" s="307"/>
      <c r="M167" s="308"/>
      <c r="Q167" s="82"/>
      <c r="S167" s="83"/>
      <c r="T167" s="306" t="s">
        <v>44</v>
      </c>
      <c r="U167" s="307"/>
      <c r="V167" s="307"/>
      <c r="W167" s="307"/>
      <c r="X167" s="307"/>
      <c r="Y167" s="308"/>
    </row>
    <row r="168" spans="1:28" ht="39" customHeight="1">
      <c r="E168" s="84"/>
      <c r="F168" s="85"/>
      <c r="G168" s="86"/>
      <c r="H168" s="297" t="s">
        <v>45</v>
      </c>
      <c r="I168" s="299" t="s">
        <v>46</v>
      </c>
      <c r="J168" s="299" t="s">
        <v>47</v>
      </c>
      <c r="K168" s="299" t="s">
        <v>48</v>
      </c>
      <c r="L168" s="301" t="s">
        <v>49</v>
      </c>
      <c r="M168" s="303" t="s">
        <v>50</v>
      </c>
      <c r="Q168" s="84"/>
      <c r="R168" s="85"/>
      <c r="S168" s="86"/>
      <c r="T168" s="297" t="s">
        <v>45</v>
      </c>
      <c r="U168" s="299" t="s">
        <v>46</v>
      </c>
      <c r="V168" s="299" t="s">
        <v>47</v>
      </c>
      <c r="W168" s="299" t="s">
        <v>48</v>
      </c>
      <c r="X168" s="301" t="s">
        <v>49</v>
      </c>
      <c r="Y168" s="303" t="s">
        <v>50</v>
      </c>
    </row>
    <row r="169" spans="1:28" ht="15.75">
      <c r="C169" s="87" t="s">
        <v>51</v>
      </c>
      <c r="D169" s="88" t="s">
        <v>52</v>
      </c>
      <c r="E169" s="89" t="s">
        <v>53</v>
      </c>
      <c r="F169" s="89" t="s">
        <v>54</v>
      </c>
      <c r="G169" s="89" t="s">
        <v>55</v>
      </c>
      <c r="H169" s="298"/>
      <c r="I169" s="300"/>
      <c r="J169" s="300"/>
      <c r="K169" s="300"/>
      <c r="L169" s="302"/>
      <c r="M169" s="304"/>
      <c r="O169" s="87" t="s">
        <v>51</v>
      </c>
      <c r="P169" s="90" t="s">
        <v>52</v>
      </c>
      <c r="Q169" s="89" t="s">
        <v>53</v>
      </c>
      <c r="R169" s="89" t="s">
        <v>54</v>
      </c>
      <c r="S169" s="89" t="s">
        <v>55</v>
      </c>
      <c r="T169" s="298"/>
      <c r="U169" s="300"/>
      <c r="V169" s="300"/>
      <c r="W169" s="300"/>
      <c r="X169" s="302"/>
      <c r="Y169" s="304"/>
    </row>
    <row r="170" spans="1:28" s="91" customFormat="1" ht="22.5" customHeight="1">
      <c r="C170" s="92" t="s">
        <v>56</v>
      </c>
      <c r="D170" s="99">
        <f>'5E D2'!B86</f>
        <v>0</v>
      </c>
      <c r="E170" s="94" t="s">
        <v>57</v>
      </c>
      <c r="F170" s="94" t="s">
        <v>57</v>
      </c>
      <c r="G170" s="94" t="s">
        <v>57</v>
      </c>
      <c r="H170" s="95"/>
      <c r="I170" s="96"/>
      <c r="J170" s="96"/>
      <c r="K170" s="96"/>
      <c r="L170" s="97"/>
      <c r="M170" s="98"/>
      <c r="O170" s="92" t="s">
        <v>56</v>
      </c>
      <c r="P170" s="99">
        <f>'5E D2'!B106</f>
        <v>0</v>
      </c>
      <c r="Q170" s="94" t="s">
        <v>57</v>
      </c>
      <c r="R170" s="94" t="s">
        <v>57</v>
      </c>
      <c r="S170" s="94" t="s">
        <v>57</v>
      </c>
      <c r="T170" s="95"/>
      <c r="U170" s="96"/>
      <c r="V170" s="96"/>
      <c r="W170" s="96"/>
      <c r="X170" s="97"/>
      <c r="Y170" s="98"/>
    </row>
    <row r="171" spans="1:28" s="91" customFormat="1" ht="0.75" customHeight="1">
      <c r="C171" s="100"/>
      <c r="D171" s="93">
        <f>'5E D2'!B87</f>
        <v>0</v>
      </c>
      <c r="E171" s="101"/>
      <c r="F171" s="101"/>
      <c r="G171" s="101"/>
      <c r="H171" s="102"/>
      <c r="I171" s="103"/>
      <c r="J171" s="103"/>
      <c r="K171" s="103"/>
      <c r="L171" s="104"/>
      <c r="M171" s="105"/>
      <c r="O171" s="100"/>
      <c r="P171" s="93">
        <f>'5E D2'!B107</f>
        <v>0</v>
      </c>
      <c r="Q171" s="101"/>
      <c r="R171" s="101"/>
      <c r="S171" s="101"/>
      <c r="T171" s="102"/>
      <c r="U171" s="103"/>
      <c r="V171" s="103"/>
      <c r="W171" s="103"/>
      <c r="X171" s="104"/>
      <c r="Y171" s="105"/>
    </row>
    <row r="172" spans="1:28" s="91" customFormat="1" ht="22.5" hidden="1" customHeight="1">
      <c r="C172" s="100"/>
      <c r="D172" s="93">
        <f>'5E D2'!B88</f>
        <v>0</v>
      </c>
      <c r="E172" s="101"/>
      <c r="F172" s="101"/>
      <c r="G172" s="101"/>
      <c r="H172" s="102"/>
      <c r="I172" s="103"/>
      <c r="J172" s="103"/>
      <c r="K172" s="103"/>
      <c r="L172" s="104"/>
      <c r="M172" s="105"/>
      <c r="O172" s="100"/>
      <c r="P172" s="93">
        <f>'5E D2'!B108</f>
        <v>0</v>
      </c>
      <c r="Q172" s="101"/>
      <c r="R172" s="101"/>
      <c r="S172" s="101"/>
      <c r="T172" s="102"/>
      <c r="U172" s="103"/>
      <c r="V172" s="103"/>
      <c r="W172" s="103"/>
      <c r="X172" s="104"/>
      <c r="Y172" s="105"/>
    </row>
    <row r="173" spans="1:28" s="91" customFormat="1" ht="20.25" customHeight="1">
      <c r="C173" s="106">
        <f>O143+3</f>
        <v>45740</v>
      </c>
      <c r="D173" s="93">
        <f>'5E D2'!B89</f>
        <v>0</v>
      </c>
      <c r="E173" s="101" t="s">
        <v>57</v>
      </c>
      <c r="F173" s="101" t="s">
        <v>57</v>
      </c>
      <c r="G173" s="101" t="s">
        <v>57</v>
      </c>
      <c r="H173" s="102"/>
      <c r="I173" s="103"/>
      <c r="J173" s="103"/>
      <c r="K173" s="103"/>
      <c r="L173" s="104"/>
      <c r="M173" s="105"/>
      <c r="O173" s="106">
        <f>+C221+3</f>
        <v>45747</v>
      </c>
      <c r="P173" s="93">
        <f>'5E D2'!B109</f>
        <v>0</v>
      </c>
      <c r="Q173" s="101" t="s">
        <v>57</v>
      </c>
      <c r="R173" s="101" t="s">
        <v>57</v>
      </c>
      <c r="S173" s="101" t="s">
        <v>57</v>
      </c>
      <c r="T173" s="102"/>
      <c r="U173" s="103"/>
      <c r="V173" s="103"/>
      <c r="W173" s="103"/>
      <c r="X173" s="104"/>
      <c r="Y173" s="105"/>
      <c r="AB173" s="107"/>
    </row>
    <row r="174" spans="1:28" s="91" customFormat="1" ht="22.5" hidden="1" customHeight="1">
      <c r="C174" s="106"/>
      <c r="D174" s="93">
        <f>'5E D2'!B90</f>
        <v>0</v>
      </c>
      <c r="E174" s="101"/>
      <c r="F174" s="101"/>
      <c r="G174" s="101"/>
      <c r="H174" s="102"/>
      <c r="I174" s="103"/>
      <c r="J174" s="103"/>
      <c r="K174" s="103"/>
      <c r="L174" s="104"/>
      <c r="M174" s="105"/>
      <c r="O174" s="106"/>
      <c r="P174" s="93">
        <f>'5E D2'!B110</f>
        <v>0</v>
      </c>
      <c r="Q174" s="101"/>
      <c r="R174" s="101"/>
      <c r="S174" s="101"/>
      <c r="T174" s="102"/>
      <c r="U174" s="103"/>
      <c r="V174" s="103"/>
      <c r="W174" s="103"/>
      <c r="X174" s="104"/>
      <c r="Y174" s="105"/>
      <c r="AB174" s="107"/>
    </row>
    <row r="175" spans="1:28" s="91" customFormat="1" ht="0.75" customHeight="1">
      <c r="C175" s="106"/>
      <c r="D175" s="93">
        <f>'5E D2'!B91</f>
        <v>0</v>
      </c>
      <c r="E175" s="101"/>
      <c r="F175" s="101"/>
      <c r="G175" s="101"/>
      <c r="H175" s="102"/>
      <c r="I175" s="103"/>
      <c r="J175" s="103"/>
      <c r="K175" s="103"/>
      <c r="L175" s="104"/>
      <c r="M175" s="105"/>
      <c r="O175" s="106"/>
      <c r="P175" s="93">
        <f>'5E D2'!B111</f>
        <v>0</v>
      </c>
      <c r="Q175" s="101"/>
      <c r="R175" s="101"/>
      <c r="S175" s="101"/>
      <c r="T175" s="102"/>
      <c r="U175" s="103"/>
      <c r="V175" s="103"/>
      <c r="W175" s="103"/>
      <c r="X175" s="104"/>
      <c r="Y175" s="105"/>
      <c r="AB175" s="107"/>
    </row>
    <row r="176" spans="1:28" s="91" customFormat="1" ht="21.75" customHeight="1">
      <c r="C176" s="105"/>
      <c r="D176" s="93">
        <f>'5E D2'!B92</f>
        <v>0</v>
      </c>
      <c r="E176" s="101" t="s">
        <v>57</v>
      </c>
      <c r="F176" s="101" t="s">
        <v>57</v>
      </c>
      <c r="G176" s="101" t="s">
        <v>57</v>
      </c>
      <c r="H176" s="102"/>
      <c r="I176" s="103"/>
      <c r="J176" s="103"/>
      <c r="K176" s="103"/>
      <c r="L176" s="104"/>
      <c r="M176" s="108"/>
      <c r="O176" s="105"/>
      <c r="P176" s="93">
        <f>'5E D2'!B112</f>
        <v>0</v>
      </c>
      <c r="Q176" s="101" t="s">
        <v>57</v>
      </c>
      <c r="R176" s="101" t="s">
        <v>57</v>
      </c>
      <c r="S176" s="101" t="s">
        <v>57</v>
      </c>
      <c r="T176" s="102"/>
      <c r="U176" s="103"/>
      <c r="V176" s="103"/>
      <c r="W176" s="103"/>
      <c r="X176" s="104"/>
      <c r="Y176" s="108"/>
    </row>
    <row r="177" spans="3:28" s="91" customFormat="1" ht="2.25" hidden="1" customHeight="1">
      <c r="C177" s="105"/>
      <c r="D177" s="93">
        <f>'5E D2'!B93</f>
        <v>0</v>
      </c>
      <c r="E177" s="101"/>
      <c r="F177" s="101"/>
      <c r="G177" s="101"/>
      <c r="H177" s="102"/>
      <c r="I177" s="103"/>
      <c r="J177" s="103"/>
      <c r="K177" s="103"/>
      <c r="L177" s="104"/>
      <c r="M177" s="108"/>
      <c r="O177" s="105"/>
      <c r="P177" s="93">
        <f>'5E D2'!B113</f>
        <v>0</v>
      </c>
      <c r="Q177" s="101"/>
      <c r="R177" s="101"/>
      <c r="S177" s="101"/>
      <c r="T177" s="102"/>
      <c r="U177" s="103"/>
      <c r="V177" s="103"/>
      <c r="W177" s="103"/>
      <c r="X177" s="104"/>
      <c r="Y177" s="108"/>
    </row>
    <row r="178" spans="3:28" s="91" customFormat="1" ht="22.5" hidden="1" customHeight="1">
      <c r="C178" s="105"/>
      <c r="D178" s="93">
        <f>'5E D2'!B94</f>
        <v>0</v>
      </c>
      <c r="E178" s="101"/>
      <c r="F178" s="101"/>
      <c r="G178" s="101"/>
      <c r="H178" s="102"/>
      <c r="I178" s="103"/>
      <c r="J178" s="103"/>
      <c r="K178" s="103"/>
      <c r="L178" s="104"/>
      <c r="M178" s="108"/>
      <c r="O178" s="105"/>
      <c r="P178" s="93">
        <f>'5E D2'!B114</f>
        <v>0</v>
      </c>
      <c r="Q178" s="101"/>
      <c r="R178" s="101"/>
      <c r="S178" s="101"/>
      <c r="T178" s="102"/>
      <c r="U178" s="103"/>
      <c r="V178" s="103"/>
      <c r="W178" s="103"/>
      <c r="X178" s="104"/>
      <c r="Y178" s="108"/>
    </row>
    <row r="179" spans="3:28" s="91" customFormat="1" ht="22.5" customHeight="1">
      <c r="C179" s="100"/>
      <c r="D179" s="93">
        <f>'5E D2'!B95</f>
        <v>0</v>
      </c>
      <c r="E179" s="101" t="s">
        <v>57</v>
      </c>
      <c r="F179" s="101" t="s">
        <v>57</v>
      </c>
      <c r="G179" s="101" t="s">
        <v>57</v>
      </c>
      <c r="H179" s="102"/>
      <c r="I179" s="103"/>
      <c r="J179" s="103"/>
      <c r="K179" s="103"/>
      <c r="L179" s="104"/>
      <c r="M179" s="108"/>
      <c r="O179" s="100"/>
      <c r="P179" s="93">
        <f>'5E D2'!B115</f>
        <v>0</v>
      </c>
      <c r="Q179" s="101" t="s">
        <v>57</v>
      </c>
      <c r="R179" s="101" t="s">
        <v>57</v>
      </c>
      <c r="S179" s="101" t="s">
        <v>57</v>
      </c>
      <c r="T179" s="102"/>
      <c r="U179" s="103"/>
      <c r="V179" s="103"/>
      <c r="W179" s="103"/>
      <c r="X179" s="104"/>
      <c r="Y179" s="108"/>
    </row>
    <row r="180" spans="3:28" s="91" customFormat="1" ht="0.75" customHeight="1">
      <c r="C180" s="100"/>
      <c r="D180" s="93">
        <f>'5E D2'!B96</f>
        <v>0</v>
      </c>
      <c r="E180" s="101"/>
      <c r="F180" s="101"/>
      <c r="G180" s="101"/>
      <c r="H180" s="102"/>
      <c r="I180" s="103"/>
      <c r="J180" s="103"/>
      <c r="K180" s="103"/>
      <c r="L180" s="104"/>
      <c r="M180" s="108"/>
      <c r="O180" s="100"/>
      <c r="P180" s="93">
        <f>'5E D2'!B116</f>
        <v>0</v>
      </c>
      <c r="Q180" s="101"/>
      <c r="R180" s="101"/>
      <c r="S180" s="101"/>
      <c r="T180" s="102"/>
      <c r="U180" s="103"/>
      <c r="V180" s="103"/>
      <c r="W180" s="103"/>
      <c r="X180" s="104"/>
      <c r="Y180" s="108"/>
    </row>
    <row r="181" spans="3:28" s="91" customFormat="1" ht="22.5" customHeight="1">
      <c r="C181" s="109"/>
      <c r="D181" s="93">
        <f>'5E D2'!B97</f>
        <v>0</v>
      </c>
      <c r="E181" s="110" t="s">
        <v>57</v>
      </c>
      <c r="F181" s="110" t="s">
        <v>57</v>
      </c>
      <c r="G181" s="110" t="s">
        <v>57</v>
      </c>
      <c r="H181" s="111"/>
      <c r="I181" s="112"/>
      <c r="J181" s="112"/>
      <c r="K181" s="112"/>
      <c r="L181" s="113"/>
      <c r="M181" s="114"/>
      <c r="O181" s="109"/>
      <c r="P181" s="93">
        <f>'5E D2'!B117</f>
        <v>0</v>
      </c>
      <c r="Q181" s="110" t="s">
        <v>57</v>
      </c>
      <c r="R181" s="110" t="s">
        <v>57</v>
      </c>
      <c r="S181" s="110" t="s">
        <v>57</v>
      </c>
      <c r="T181" s="111"/>
      <c r="U181" s="112"/>
      <c r="V181" s="112"/>
      <c r="W181" s="112"/>
      <c r="X181" s="113"/>
      <c r="Y181" s="114"/>
    </row>
    <row r="182" spans="3:28" s="91" customFormat="1" ht="22.5" customHeight="1">
      <c r="C182" s="92" t="s">
        <v>58</v>
      </c>
      <c r="D182" s="99">
        <f>'5E D2'!D86</f>
        <v>0</v>
      </c>
      <c r="E182" s="94" t="s">
        <v>57</v>
      </c>
      <c r="F182" s="94" t="s">
        <v>57</v>
      </c>
      <c r="G182" s="94" t="s">
        <v>57</v>
      </c>
      <c r="H182" s="95"/>
      <c r="I182" s="96"/>
      <c r="J182" s="96"/>
      <c r="K182" s="96"/>
      <c r="L182" s="97"/>
      <c r="M182" s="98"/>
      <c r="O182" s="92" t="s">
        <v>58</v>
      </c>
      <c r="P182" s="99">
        <f>'5E D2'!D106</f>
        <v>0</v>
      </c>
      <c r="Q182" s="94" t="s">
        <v>57</v>
      </c>
      <c r="R182" s="94" t="s">
        <v>57</v>
      </c>
      <c r="S182" s="94" t="s">
        <v>57</v>
      </c>
      <c r="T182" s="95"/>
      <c r="U182" s="96"/>
      <c r="V182" s="96"/>
      <c r="W182" s="96"/>
      <c r="X182" s="97"/>
      <c r="Y182" s="98"/>
    </row>
    <row r="183" spans="3:28" s="91" customFormat="1" ht="0.75" customHeight="1">
      <c r="C183" s="100"/>
      <c r="D183" s="93">
        <f>'5E D2'!D87</f>
        <v>0</v>
      </c>
      <c r="E183" s="101"/>
      <c r="F183" s="101"/>
      <c r="G183" s="101"/>
      <c r="H183" s="102"/>
      <c r="I183" s="103"/>
      <c r="J183" s="103"/>
      <c r="K183" s="103"/>
      <c r="L183" s="104"/>
      <c r="M183" s="105"/>
      <c r="O183" s="100"/>
      <c r="P183" s="93">
        <f>'5E D2'!D107</f>
        <v>0</v>
      </c>
      <c r="Q183" s="101"/>
      <c r="R183" s="101"/>
      <c r="S183" s="101"/>
      <c r="T183" s="102"/>
      <c r="U183" s="103"/>
      <c r="V183" s="103"/>
      <c r="W183" s="103"/>
      <c r="X183" s="104"/>
      <c r="Y183" s="105"/>
    </row>
    <row r="184" spans="3:28" s="91" customFormat="1" ht="22.5" hidden="1" customHeight="1">
      <c r="C184" s="100"/>
      <c r="D184" s="93">
        <f>'5E D2'!D88</f>
        <v>0</v>
      </c>
      <c r="E184" s="101"/>
      <c r="F184" s="101"/>
      <c r="G184" s="101"/>
      <c r="H184" s="102"/>
      <c r="I184" s="103"/>
      <c r="J184" s="103"/>
      <c r="K184" s="103"/>
      <c r="L184" s="104"/>
      <c r="M184" s="105"/>
      <c r="O184" s="100"/>
      <c r="P184" s="93">
        <f>'5E D2'!D108</f>
        <v>0</v>
      </c>
      <c r="Q184" s="101"/>
      <c r="R184" s="101"/>
      <c r="S184" s="101"/>
      <c r="T184" s="102"/>
      <c r="U184" s="103"/>
      <c r="V184" s="103"/>
      <c r="W184" s="103"/>
      <c r="X184" s="104"/>
      <c r="Y184" s="105"/>
    </row>
    <row r="185" spans="3:28" s="91" customFormat="1" ht="20.25" customHeight="1">
      <c r="C185" s="106">
        <f>+C173+1</f>
        <v>45741</v>
      </c>
      <c r="D185" s="93">
        <f>'5E D2'!D89</f>
        <v>0</v>
      </c>
      <c r="E185" s="101" t="s">
        <v>57</v>
      </c>
      <c r="F185" s="101" t="s">
        <v>57</v>
      </c>
      <c r="G185" s="101" t="s">
        <v>57</v>
      </c>
      <c r="H185" s="102"/>
      <c r="I185" s="103"/>
      <c r="J185" s="103"/>
      <c r="K185" s="103"/>
      <c r="L185" s="104"/>
      <c r="M185" s="105"/>
      <c r="O185" s="106">
        <f>+O173+1</f>
        <v>45748</v>
      </c>
      <c r="P185" s="93">
        <f>'5E D2'!D109</f>
        <v>0</v>
      </c>
      <c r="Q185" s="101" t="s">
        <v>57</v>
      </c>
      <c r="R185" s="101" t="s">
        <v>57</v>
      </c>
      <c r="S185" s="101" t="s">
        <v>57</v>
      </c>
      <c r="T185" s="102"/>
      <c r="U185" s="103"/>
      <c r="V185" s="103"/>
      <c r="W185" s="103"/>
      <c r="X185" s="104"/>
      <c r="Y185" s="105"/>
      <c r="AB185" s="107"/>
    </row>
    <row r="186" spans="3:28" s="91" customFormat="1" ht="22.5" hidden="1" customHeight="1">
      <c r="C186" s="106"/>
      <c r="D186" s="93">
        <f>'5E D2'!D90</f>
        <v>0</v>
      </c>
      <c r="E186" s="101"/>
      <c r="F186" s="101"/>
      <c r="G186" s="101"/>
      <c r="H186" s="102"/>
      <c r="I186" s="103"/>
      <c r="J186" s="103"/>
      <c r="K186" s="103"/>
      <c r="L186" s="104"/>
      <c r="M186" s="105"/>
      <c r="O186" s="106"/>
      <c r="P186" s="93">
        <f>'5E D2'!D110</f>
        <v>0</v>
      </c>
      <c r="Q186" s="101"/>
      <c r="R186" s="101"/>
      <c r="S186" s="101"/>
      <c r="T186" s="102"/>
      <c r="U186" s="103"/>
      <c r="V186" s="103"/>
      <c r="W186" s="103"/>
      <c r="X186" s="104"/>
      <c r="Y186" s="105"/>
      <c r="AB186" s="107"/>
    </row>
    <row r="187" spans="3:28" s="91" customFormat="1" ht="0.75" customHeight="1">
      <c r="C187" s="106"/>
      <c r="D187" s="93">
        <f>'5E D2'!D91</f>
        <v>0</v>
      </c>
      <c r="E187" s="101"/>
      <c r="F187" s="101"/>
      <c r="G187" s="101"/>
      <c r="H187" s="102"/>
      <c r="I187" s="103"/>
      <c r="J187" s="103"/>
      <c r="K187" s="103"/>
      <c r="L187" s="104"/>
      <c r="M187" s="105"/>
      <c r="O187" s="106"/>
      <c r="P187" s="93">
        <f>'5E D2'!D111</f>
        <v>0</v>
      </c>
      <c r="Q187" s="101"/>
      <c r="R187" s="101"/>
      <c r="S187" s="101"/>
      <c r="T187" s="102"/>
      <c r="U187" s="103"/>
      <c r="V187" s="103"/>
      <c r="W187" s="103"/>
      <c r="X187" s="104"/>
      <c r="Y187" s="105"/>
      <c r="AB187" s="107"/>
    </row>
    <row r="188" spans="3:28" s="91" customFormat="1" ht="21.75" customHeight="1">
      <c r="C188" s="105"/>
      <c r="D188" s="93">
        <f>'5E D2'!D92</f>
        <v>0</v>
      </c>
      <c r="E188" s="101" t="s">
        <v>57</v>
      </c>
      <c r="F188" s="101" t="s">
        <v>57</v>
      </c>
      <c r="G188" s="101" t="s">
        <v>57</v>
      </c>
      <c r="H188" s="102"/>
      <c r="I188" s="103"/>
      <c r="J188" s="103"/>
      <c r="K188" s="103"/>
      <c r="L188" s="104"/>
      <c r="M188" s="108"/>
      <c r="O188" s="105"/>
      <c r="P188" s="93">
        <f>'5E D2'!D112</f>
        <v>0</v>
      </c>
      <c r="Q188" s="101" t="s">
        <v>57</v>
      </c>
      <c r="R188" s="101" t="s">
        <v>57</v>
      </c>
      <c r="S188" s="101" t="s">
        <v>57</v>
      </c>
      <c r="T188" s="102"/>
      <c r="U188" s="103"/>
      <c r="V188" s="103"/>
      <c r="W188" s="103"/>
      <c r="X188" s="104"/>
      <c r="Y188" s="108"/>
    </row>
    <row r="189" spans="3:28" s="91" customFormat="1" ht="2.25" hidden="1" customHeight="1">
      <c r="C189" s="105"/>
      <c r="D189" s="93">
        <f>'5E D2'!D93</f>
        <v>0</v>
      </c>
      <c r="E189" s="101"/>
      <c r="F189" s="101"/>
      <c r="G189" s="101"/>
      <c r="H189" s="102"/>
      <c r="I189" s="103"/>
      <c r="J189" s="103"/>
      <c r="K189" s="103"/>
      <c r="L189" s="104"/>
      <c r="M189" s="108"/>
      <c r="O189" s="105"/>
      <c r="P189" s="93">
        <f>'5E D2'!D113</f>
        <v>0</v>
      </c>
      <c r="Q189" s="101"/>
      <c r="R189" s="101"/>
      <c r="S189" s="101"/>
      <c r="T189" s="102"/>
      <c r="U189" s="103"/>
      <c r="V189" s="103"/>
      <c r="W189" s="103"/>
      <c r="X189" s="104"/>
      <c r="Y189" s="108"/>
    </row>
    <row r="190" spans="3:28" s="91" customFormat="1" ht="22.5" hidden="1" customHeight="1">
      <c r="C190" s="105"/>
      <c r="D190" s="93">
        <f>'5E D2'!D94</f>
        <v>0</v>
      </c>
      <c r="E190" s="101"/>
      <c r="F190" s="101"/>
      <c r="G190" s="101"/>
      <c r="H190" s="102"/>
      <c r="I190" s="103"/>
      <c r="J190" s="103"/>
      <c r="K190" s="103"/>
      <c r="L190" s="104"/>
      <c r="M190" s="108"/>
      <c r="O190" s="105"/>
      <c r="P190" s="93">
        <f>'5E D2'!D114</f>
        <v>0</v>
      </c>
      <c r="Q190" s="101"/>
      <c r="R190" s="101"/>
      <c r="S190" s="101"/>
      <c r="T190" s="102"/>
      <c r="U190" s="103"/>
      <c r="V190" s="103"/>
      <c r="W190" s="103"/>
      <c r="X190" s="104"/>
      <c r="Y190" s="108"/>
    </row>
    <row r="191" spans="3:28" s="91" customFormat="1" ht="22.5" customHeight="1">
      <c r="C191" s="100"/>
      <c r="D191" s="93">
        <f>'5E D2'!D95</f>
        <v>0</v>
      </c>
      <c r="E191" s="101" t="s">
        <v>57</v>
      </c>
      <c r="F191" s="101" t="s">
        <v>57</v>
      </c>
      <c r="G191" s="101" t="s">
        <v>57</v>
      </c>
      <c r="H191" s="102"/>
      <c r="I191" s="103"/>
      <c r="J191" s="103"/>
      <c r="K191" s="103"/>
      <c r="L191" s="104"/>
      <c r="M191" s="108"/>
      <c r="O191" s="100"/>
      <c r="P191" s="93">
        <f>'5E D2'!D115</f>
        <v>0</v>
      </c>
      <c r="Q191" s="101" t="s">
        <v>57</v>
      </c>
      <c r="R191" s="101" t="s">
        <v>57</v>
      </c>
      <c r="S191" s="101" t="s">
        <v>57</v>
      </c>
      <c r="T191" s="102"/>
      <c r="U191" s="103"/>
      <c r="V191" s="103"/>
      <c r="W191" s="103"/>
      <c r="X191" s="104"/>
      <c r="Y191" s="108"/>
    </row>
    <row r="192" spans="3:28" s="91" customFormat="1" ht="0.75" customHeight="1">
      <c r="C192" s="100"/>
      <c r="D192" s="93">
        <f>'5E D2'!D96</f>
        <v>0</v>
      </c>
      <c r="E192" s="101"/>
      <c r="F192" s="101"/>
      <c r="G192" s="101"/>
      <c r="H192" s="102"/>
      <c r="I192" s="103"/>
      <c r="J192" s="103"/>
      <c r="K192" s="103"/>
      <c r="L192" s="104"/>
      <c r="M192" s="108"/>
      <c r="O192" s="100"/>
      <c r="P192" s="93">
        <f>'5E D2'!D116</f>
        <v>0</v>
      </c>
      <c r="Q192" s="101"/>
      <c r="R192" s="101"/>
      <c r="S192" s="101"/>
      <c r="T192" s="102"/>
      <c r="U192" s="103"/>
      <c r="V192" s="103"/>
      <c r="W192" s="103"/>
      <c r="X192" s="104"/>
      <c r="Y192" s="108"/>
    </row>
    <row r="193" spans="3:28" s="91" customFormat="1" ht="22.5" customHeight="1">
      <c r="C193" s="109"/>
      <c r="D193" s="93">
        <f>'5E D2'!D97</f>
        <v>0</v>
      </c>
      <c r="E193" s="110" t="s">
        <v>57</v>
      </c>
      <c r="F193" s="110" t="s">
        <v>57</v>
      </c>
      <c r="G193" s="110" t="s">
        <v>57</v>
      </c>
      <c r="H193" s="111"/>
      <c r="I193" s="112"/>
      <c r="J193" s="112"/>
      <c r="K193" s="112"/>
      <c r="L193" s="113"/>
      <c r="M193" s="114"/>
      <c r="O193" s="109"/>
      <c r="P193" s="93">
        <f>'5E D2'!D117</f>
        <v>0</v>
      </c>
      <c r="Q193" s="110" t="s">
        <v>57</v>
      </c>
      <c r="R193" s="110" t="s">
        <v>57</v>
      </c>
      <c r="S193" s="110" t="s">
        <v>57</v>
      </c>
      <c r="T193" s="111"/>
      <c r="U193" s="112"/>
      <c r="V193" s="112"/>
      <c r="W193" s="112"/>
      <c r="X193" s="113"/>
      <c r="Y193" s="114"/>
    </row>
    <row r="194" spans="3:28" s="91" customFormat="1" ht="22.5" customHeight="1">
      <c r="C194" s="92" t="s">
        <v>59</v>
      </c>
      <c r="D194" s="99">
        <f>'5E D2'!F86</f>
        <v>0</v>
      </c>
      <c r="E194" s="94" t="s">
        <v>57</v>
      </c>
      <c r="F194" s="94" t="s">
        <v>57</v>
      </c>
      <c r="G194" s="94" t="s">
        <v>57</v>
      </c>
      <c r="H194" s="95"/>
      <c r="I194" s="96"/>
      <c r="J194" s="96"/>
      <c r="K194" s="96"/>
      <c r="L194" s="97"/>
      <c r="M194" s="98"/>
      <c r="O194" s="92" t="s">
        <v>59</v>
      </c>
      <c r="P194" s="99">
        <f>'5E D2'!F106</f>
        <v>0</v>
      </c>
      <c r="Q194" s="94" t="s">
        <v>57</v>
      </c>
      <c r="R194" s="94" t="s">
        <v>57</v>
      </c>
      <c r="S194" s="94" t="s">
        <v>57</v>
      </c>
      <c r="T194" s="95"/>
      <c r="U194" s="96"/>
      <c r="V194" s="96"/>
      <c r="W194" s="96"/>
      <c r="X194" s="97"/>
      <c r="Y194" s="98"/>
    </row>
    <row r="195" spans="3:28" s="91" customFormat="1" ht="0.75" customHeight="1">
      <c r="C195" s="100"/>
      <c r="D195" s="93">
        <f>'5E D2'!F87</f>
        <v>0</v>
      </c>
      <c r="E195" s="101"/>
      <c r="F195" s="101"/>
      <c r="G195" s="101"/>
      <c r="H195" s="102"/>
      <c r="I195" s="103"/>
      <c r="J195" s="103"/>
      <c r="K195" s="103"/>
      <c r="L195" s="104"/>
      <c r="M195" s="105"/>
      <c r="O195" s="100"/>
      <c r="P195" s="93">
        <f>'5E D2'!F107</f>
        <v>0</v>
      </c>
      <c r="Q195" s="101"/>
      <c r="R195" s="101"/>
      <c r="S195" s="101"/>
      <c r="T195" s="102"/>
      <c r="U195" s="103"/>
      <c r="V195" s="103"/>
      <c r="W195" s="103"/>
      <c r="X195" s="104"/>
      <c r="Y195" s="105"/>
    </row>
    <row r="196" spans="3:28" s="91" customFormat="1" ht="22.5" hidden="1" customHeight="1">
      <c r="C196" s="100"/>
      <c r="D196" s="93">
        <f>'5E D2'!F88</f>
        <v>0</v>
      </c>
      <c r="E196" s="101"/>
      <c r="F196" s="101"/>
      <c r="G196" s="101"/>
      <c r="H196" s="102"/>
      <c r="I196" s="103"/>
      <c r="J196" s="103"/>
      <c r="K196" s="103"/>
      <c r="L196" s="104"/>
      <c r="M196" s="105"/>
      <c r="O196" s="100"/>
      <c r="P196" s="93">
        <f>'5E D2'!F108</f>
        <v>0</v>
      </c>
      <c r="Q196" s="101"/>
      <c r="R196" s="101"/>
      <c r="S196" s="101"/>
      <c r="T196" s="102"/>
      <c r="U196" s="103"/>
      <c r="V196" s="103"/>
      <c r="W196" s="103"/>
      <c r="X196" s="104"/>
      <c r="Y196" s="105"/>
    </row>
    <row r="197" spans="3:28" s="91" customFormat="1" ht="20.25" customHeight="1">
      <c r="C197" s="106">
        <f>+C185+1</f>
        <v>45742</v>
      </c>
      <c r="D197" s="93">
        <f>'5E D2'!F89</f>
        <v>0</v>
      </c>
      <c r="E197" s="101" t="s">
        <v>57</v>
      </c>
      <c r="F197" s="101" t="s">
        <v>57</v>
      </c>
      <c r="G197" s="101" t="s">
        <v>57</v>
      </c>
      <c r="H197" s="102"/>
      <c r="I197" s="103"/>
      <c r="J197" s="103"/>
      <c r="K197" s="103"/>
      <c r="L197" s="104"/>
      <c r="M197" s="105"/>
      <c r="O197" s="106">
        <f>+O185+1</f>
        <v>45749</v>
      </c>
      <c r="P197" s="93">
        <f>'5E D2'!F109</f>
        <v>0</v>
      </c>
      <c r="Q197" s="101" t="s">
        <v>57</v>
      </c>
      <c r="R197" s="101" t="s">
        <v>57</v>
      </c>
      <c r="S197" s="101" t="s">
        <v>57</v>
      </c>
      <c r="T197" s="102"/>
      <c r="U197" s="103"/>
      <c r="V197" s="103"/>
      <c r="W197" s="103"/>
      <c r="X197" s="104"/>
      <c r="Y197" s="105"/>
      <c r="AB197" s="107"/>
    </row>
    <row r="198" spans="3:28" s="91" customFormat="1" ht="22.5" hidden="1" customHeight="1">
      <c r="C198" s="106"/>
      <c r="D198" s="93">
        <f>'5E D2'!F90</f>
        <v>0</v>
      </c>
      <c r="E198" s="101"/>
      <c r="F198" s="101"/>
      <c r="G198" s="101"/>
      <c r="H198" s="102"/>
      <c r="I198" s="103"/>
      <c r="J198" s="103"/>
      <c r="K198" s="103"/>
      <c r="L198" s="104"/>
      <c r="M198" s="105"/>
      <c r="O198" s="106"/>
      <c r="P198" s="93">
        <f>'5E D2'!F110</f>
        <v>0</v>
      </c>
      <c r="Q198" s="101"/>
      <c r="R198" s="101"/>
      <c r="S198" s="101"/>
      <c r="T198" s="102"/>
      <c r="U198" s="103"/>
      <c r="V198" s="103"/>
      <c r="W198" s="103"/>
      <c r="X198" s="104"/>
      <c r="Y198" s="105"/>
      <c r="AB198" s="107"/>
    </row>
    <row r="199" spans="3:28" s="91" customFormat="1" ht="0.75" customHeight="1">
      <c r="C199" s="106"/>
      <c r="D199" s="93">
        <f>'5E D2'!F91</f>
        <v>0</v>
      </c>
      <c r="E199" s="101"/>
      <c r="F199" s="101"/>
      <c r="G199" s="101"/>
      <c r="H199" s="102"/>
      <c r="I199" s="103"/>
      <c r="J199" s="103"/>
      <c r="K199" s="103"/>
      <c r="L199" s="104"/>
      <c r="M199" s="105"/>
      <c r="O199" s="106"/>
      <c r="P199" s="93">
        <f>'5E D2'!F111</f>
        <v>0</v>
      </c>
      <c r="Q199" s="101"/>
      <c r="R199" s="101"/>
      <c r="S199" s="101"/>
      <c r="T199" s="102"/>
      <c r="U199" s="103"/>
      <c r="V199" s="103"/>
      <c r="W199" s="103"/>
      <c r="X199" s="104"/>
      <c r="Y199" s="105"/>
      <c r="AB199" s="107"/>
    </row>
    <row r="200" spans="3:28" s="91" customFormat="1" ht="21.75" customHeight="1">
      <c r="C200" s="105"/>
      <c r="D200" s="93">
        <f>'5E D2'!F92</f>
        <v>0</v>
      </c>
      <c r="E200" s="101" t="s">
        <v>57</v>
      </c>
      <c r="F200" s="101" t="s">
        <v>57</v>
      </c>
      <c r="G200" s="101" t="s">
        <v>57</v>
      </c>
      <c r="H200" s="102"/>
      <c r="I200" s="103"/>
      <c r="J200" s="103"/>
      <c r="K200" s="103"/>
      <c r="L200" s="104"/>
      <c r="M200" s="108"/>
      <c r="O200" s="105"/>
      <c r="P200" s="93">
        <f>'5E D2'!F112</f>
        <v>0</v>
      </c>
      <c r="Q200" s="101" t="s">
        <v>57</v>
      </c>
      <c r="R200" s="101" t="s">
        <v>57</v>
      </c>
      <c r="S200" s="101" t="s">
        <v>57</v>
      </c>
      <c r="T200" s="102"/>
      <c r="U200" s="103"/>
      <c r="V200" s="103"/>
      <c r="W200" s="103"/>
      <c r="X200" s="104"/>
      <c r="Y200" s="108"/>
    </row>
    <row r="201" spans="3:28" s="91" customFormat="1" ht="2.25" hidden="1" customHeight="1">
      <c r="C201" s="105"/>
      <c r="D201" s="93">
        <f>'5E D2'!F93</f>
        <v>0</v>
      </c>
      <c r="E201" s="101"/>
      <c r="F201" s="101"/>
      <c r="G201" s="101"/>
      <c r="H201" s="102"/>
      <c r="I201" s="103"/>
      <c r="J201" s="103"/>
      <c r="K201" s="103"/>
      <c r="L201" s="104"/>
      <c r="M201" s="108"/>
      <c r="O201" s="105"/>
      <c r="P201" s="93">
        <f>'5E D2'!F113</f>
        <v>0</v>
      </c>
      <c r="Q201" s="101"/>
      <c r="R201" s="101"/>
      <c r="S201" s="101"/>
      <c r="T201" s="102"/>
      <c r="U201" s="103"/>
      <c r="V201" s="103"/>
      <c r="W201" s="103"/>
      <c r="X201" s="104"/>
      <c r="Y201" s="108"/>
    </row>
    <row r="202" spans="3:28" s="91" customFormat="1" ht="22.5" hidden="1" customHeight="1">
      <c r="C202" s="105"/>
      <c r="D202" s="93">
        <f>'5E D2'!F94</f>
        <v>0</v>
      </c>
      <c r="E202" s="101"/>
      <c r="F202" s="101"/>
      <c r="G202" s="101"/>
      <c r="H202" s="102"/>
      <c r="I202" s="103"/>
      <c r="J202" s="103"/>
      <c r="K202" s="103"/>
      <c r="L202" s="104"/>
      <c r="M202" s="108"/>
      <c r="O202" s="105"/>
      <c r="P202" s="93">
        <f>'5E D2'!F114</f>
        <v>0</v>
      </c>
      <c r="Q202" s="101"/>
      <c r="R202" s="101"/>
      <c r="S202" s="101"/>
      <c r="T202" s="102"/>
      <c r="U202" s="103"/>
      <c r="V202" s="103"/>
      <c r="W202" s="103"/>
      <c r="X202" s="104"/>
      <c r="Y202" s="108"/>
    </row>
    <row r="203" spans="3:28" s="91" customFormat="1" ht="22.5" customHeight="1">
      <c r="C203" s="100"/>
      <c r="D203" s="93">
        <f>'5E D2'!F95</f>
        <v>0</v>
      </c>
      <c r="E203" s="101" t="s">
        <v>57</v>
      </c>
      <c r="F203" s="101" t="s">
        <v>57</v>
      </c>
      <c r="G203" s="101" t="s">
        <v>57</v>
      </c>
      <c r="H203" s="102"/>
      <c r="I203" s="103"/>
      <c r="J203" s="103"/>
      <c r="K203" s="103"/>
      <c r="L203" s="104"/>
      <c r="M203" s="108"/>
      <c r="O203" s="100"/>
      <c r="P203" s="93">
        <f>'5E D2'!F115</f>
        <v>0</v>
      </c>
      <c r="Q203" s="101" t="s">
        <v>57</v>
      </c>
      <c r="R203" s="101" t="s">
        <v>57</v>
      </c>
      <c r="S203" s="101" t="s">
        <v>57</v>
      </c>
      <c r="T203" s="102"/>
      <c r="U203" s="103"/>
      <c r="V203" s="103"/>
      <c r="W203" s="103"/>
      <c r="X203" s="104"/>
      <c r="Y203" s="108"/>
    </row>
    <row r="204" spans="3:28" s="91" customFormat="1" ht="0.75" customHeight="1">
      <c r="C204" s="100"/>
      <c r="D204" s="93">
        <f>'5E D2'!F96</f>
        <v>0</v>
      </c>
      <c r="E204" s="101"/>
      <c r="F204" s="101"/>
      <c r="G204" s="101"/>
      <c r="H204" s="102"/>
      <c r="I204" s="103"/>
      <c r="J204" s="103"/>
      <c r="K204" s="103"/>
      <c r="L204" s="104"/>
      <c r="M204" s="108"/>
      <c r="O204" s="100"/>
      <c r="P204" s="93">
        <f>'5E D2'!F116</f>
        <v>0</v>
      </c>
      <c r="Q204" s="101"/>
      <c r="R204" s="101"/>
      <c r="S204" s="101"/>
      <c r="T204" s="102"/>
      <c r="U204" s="103"/>
      <c r="V204" s="103"/>
      <c r="W204" s="103"/>
      <c r="X204" s="104"/>
      <c r="Y204" s="108"/>
    </row>
    <row r="205" spans="3:28" s="91" customFormat="1" ht="22.5" customHeight="1">
      <c r="C205" s="109"/>
      <c r="D205" s="93">
        <f>'5E D2'!F97</f>
        <v>0</v>
      </c>
      <c r="E205" s="110" t="s">
        <v>57</v>
      </c>
      <c r="F205" s="110" t="s">
        <v>57</v>
      </c>
      <c r="G205" s="110" t="s">
        <v>57</v>
      </c>
      <c r="H205" s="111"/>
      <c r="I205" s="112"/>
      <c r="J205" s="112"/>
      <c r="K205" s="112"/>
      <c r="L205" s="113"/>
      <c r="M205" s="114"/>
      <c r="O205" s="109"/>
      <c r="P205" s="93">
        <f>'5E D2'!F117</f>
        <v>0</v>
      </c>
      <c r="Q205" s="110" t="s">
        <v>57</v>
      </c>
      <c r="R205" s="110" t="s">
        <v>57</v>
      </c>
      <c r="S205" s="110" t="s">
        <v>57</v>
      </c>
      <c r="T205" s="111"/>
      <c r="U205" s="112"/>
      <c r="V205" s="112"/>
      <c r="W205" s="112"/>
      <c r="X205" s="113"/>
      <c r="Y205" s="114"/>
    </row>
    <row r="206" spans="3:28" s="91" customFormat="1" ht="22.5" customHeight="1">
      <c r="C206" s="92" t="s">
        <v>60</v>
      </c>
      <c r="D206" s="99">
        <f>'5E D2'!H86</f>
        <v>0</v>
      </c>
      <c r="E206" s="94" t="s">
        <v>57</v>
      </c>
      <c r="F206" s="94" t="s">
        <v>57</v>
      </c>
      <c r="G206" s="94" t="s">
        <v>57</v>
      </c>
      <c r="H206" s="95"/>
      <c r="I206" s="96"/>
      <c r="J206" s="96"/>
      <c r="K206" s="96"/>
      <c r="L206" s="97"/>
      <c r="M206" s="98"/>
      <c r="O206" s="92" t="s">
        <v>60</v>
      </c>
      <c r="P206" s="99" t="e">
        <f>'5E D2'!#REF!</f>
        <v>#REF!</v>
      </c>
      <c r="Q206" s="94" t="s">
        <v>57</v>
      </c>
      <c r="R206" s="94" t="s">
        <v>57</v>
      </c>
      <c r="S206" s="94" t="s">
        <v>57</v>
      </c>
      <c r="T206" s="95"/>
      <c r="U206" s="96"/>
      <c r="V206" s="96"/>
      <c r="W206" s="96"/>
      <c r="X206" s="97"/>
      <c r="Y206" s="98"/>
    </row>
    <row r="207" spans="3:28" s="91" customFormat="1" ht="0.75" customHeight="1">
      <c r="C207" s="100"/>
      <c r="D207" s="93">
        <f>'5E D2'!H87</f>
        <v>0</v>
      </c>
      <c r="E207" s="101"/>
      <c r="F207" s="101"/>
      <c r="G207" s="101"/>
      <c r="H207" s="102"/>
      <c r="I207" s="103"/>
      <c r="J207" s="103"/>
      <c r="K207" s="103"/>
      <c r="L207" s="104"/>
      <c r="M207" s="105"/>
      <c r="O207" s="100"/>
      <c r="P207" s="93" t="e">
        <f>'5E D2'!#REF!</f>
        <v>#REF!</v>
      </c>
      <c r="Q207" s="101"/>
      <c r="R207" s="101"/>
      <c r="S207" s="101"/>
      <c r="T207" s="102"/>
      <c r="U207" s="103"/>
      <c r="V207" s="103"/>
      <c r="W207" s="103"/>
      <c r="X207" s="104"/>
      <c r="Y207" s="105"/>
    </row>
    <row r="208" spans="3:28" s="91" customFormat="1" ht="22.5" hidden="1" customHeight="1">
      <c r="C208" s="100"/>
      <c r="D208" s="93">
        <f>'5E D2'!H88</f>
        <v>0</v>
      </c>
      <c r="E208" s="101"/>
      <c r="F208" s="101"/>
      <c r="G208" s="101"/>
      <c r="H208" s="102"/>
      <c r="I208" s="103"/>
      <c r="J208" s="103"/>
      <c r="K208" s="103"/>
      <c r="L208" s="104"/>
      <c r="M208" s="105"/>
      <c r="O208" s="100"/>
      <c r="P208" s="93">
        <f>'5E D2'!H108</f>
        <v>0</v>
      </c>
      <c r="Q208" s="101"/>
      <c r="R208" s="101"/>
      <c r="S208" s="101"/>
      <c r="T208" s="102"/>
      <c r="U208" s="103"/>
      <c r="V208" s="103"/>
      <c r="W208" s="103"/>
      <c r="X208" s="104"/>
      <c r="Y208" s="105"/>
    </row>
    <row r="209" spans="3:28" s="91" customFormat="1" ht="20.25" customHeight="1">
      <c r="C209" s="106">
        <f>+C197+1</f>
        <v>45743</v>
      </c>
      <c r="D209" s="93">
        <f>'5E D2'!H89</f>
        <v>0</v>
      </c>
      <c r="E209" s="101" t="s">
        <v>57</v>
      </c>
      <c r="F209" s="101" t="s">
        <v>57</v>
      </c>
      <c r="G209" s="101" t="s">
        <v>57</v>
      </c>
      <c r="H209" s="102"/>
      <c r="I209" s="103"/>
      <c r="J209" s="103"/>
      <c r="K209" s="103"/>
      <c r="L209" s="104"/>
      <c r="M209" s="105"/>
      <c r="O209" s="106">
        <f>+O197+1</f>
        <v>45750</v>
      </c>
      <c r="P209" s="93" t="e">
        <f>'5E D2'!#REF!</f>
        <v>#REF!</v>
      </c>
      <c r="Q209" s="101" t="s">
        <v>57</v>
      </c>
      <c r="R209" s="101" t="s">
        <v>57</v>
      </c>
      <c r="S209" s="101" t="s">
        <v>57</v>
      </c>
      <c r="T209" s="102"/>
      <c r="U209" s="103"/>
      <c r="V209" s="103"/>
      <c r="W209" s="103"/>
      <c r="X209" s="104"/>
      <c r="Y209" s="105"/>
      <c r="AB209" s="107"/>
    </row>
    <row r="210" spans="3:28" s="91" customFormat="1" ht="22.5" hidden="1" customHeight="1">
      <c r="C210" s="106"/>
      <c r="D210" s="93">
        <f>'5E D2'!H90</f>
        <v>0</v>
      </c>
      <c r="E210" s="101"/>
      <c r="F210" s="101"/>
      <c r="G210" s="101"/>
      <c r="H210" s="102"/>
      <c r="I210" s="103"/>
      <c r="J210" s="103"/>
      <c r="K210" s="103"/>
      <c r="L210" s="104"/>
      <c r="M210" s="105"/>
      <c r="O210" s="106"/>
      <c r="P210" s="93" t="e">
        <f>'5E D2'!#REF!</f>
        <v>#REF!</v>
      </c>
      <c r="Q210" s="101"/>
      <c r="R210" s="101"/>
      <c r="S210" s="101"/>
      <c r="T210" s="102"/>
      <c r="U210" s="103"/>
      <c r="V210" s="103"/>
      <c r="W210" s="103"/>
      <c r="X210" s="104"/>
      <c r="Y210" s="105"/>
      <c r="AB210" s="107"/>
    </row>
    <row r="211" spans="3:28" s="91" customFormat="1" ht="0.75" customHeight="1">
      <c r="C211" s="106"/>
      <c r="D211" s="93">
        <f>'5E D2'!H91</f>
        <v>0</v>
      </c>
      <c r="E211" s="101"/>
      <c r="F211" s="101"/>
      <c r="G211" s="101"/>
      <c r="H211" s="102"/>
      <c r="I211" s="103"/>
      <c r="J211" s="103"/>
      <c r="K211" s="103"/>
      <c r="L211" s="104"/>
      <c r="M211" s="105"/>
      <c r="O211" s="106"/>
      <c r="P211" s="93" t="e">
        <f>'5E D2'!#REF!</f>
        <v>#REF!</v>
      </c>
      <c r="Q211" s="101"/>
      <c r="R211" s="101"/>
      <c r="S211" s="101"/>
      <c r="T211" s="102"/>
      <c r="U211" s="103"/>
      <c r="V211" s="103"/>
      <c r="W211" s="103"/>
      <c r="X211" s="104"/>
      <c r="Y211" s="105"/>
      <c r="AB211" s="107"/>
    </row>
    <row r="212" spans="3:28" s="91" customFormat="1" ht="21.75" customHeight="1">
      <c r="C212" s="105"/>
      <c r="D212" s="93">
        <f>'5E D2'!H92</f>
        <v>0</v>
      </c>
      <c r="E212" s="101" t="s">
        <v>57</v>
      </c>
      <c r="F212" s="101" t="s">
        <v>57</v>
      </c>
      <c r="G212" s="101" t="s">
        <v>57</v>
      </c>
      <c r="H212" s="102"/>
      <c r="I212" s="103"/>
      <c r="J212" s="103"/>
      <c r="K212" s="103"/>
      <c r="L212" s="104"/>
      <c r="M212" s="108"/>
      <c r="O212" s="105"/>
      <c r="P212" s="93" t="e">
        <f>'5E D2'!#REF!</f>
        <v>#REF!</v>
      </c>
      <c r="Q212" s="101" t="s">
        <v>57</v>
      </c>
      <c r="R212" s="101" t="s">
        <v>57</v>
      </c>
      <c r="S212" s="101" t="s">
        <v>57</v>
      </c>
      <c r="T212" s="102"/>
      <c r="U212" s="103"/>
      <c r="V212" s="103"/>
      <c r="W212" s="103"/>
      <c r="X212" s="104"/>
      <c r="Y212" s="108"/>
    </row>
    <row r="213" spans="3:28" s="91" customFormat="1" ht="2.25" hidden="1" customHeight="1">
      <c r="C213" s="105"/>
      <c r="D213" s="93">
        <f>'5E D2'!H93</f>
        <v>0</v>
      </c>
      <c r="E213" s="101"/>
      <c r="F213" s="101"/>
      <c r="G213" s="101"/>
      <c r="H213" s="102"/>
      <c r="I213" s="103"/>
      <c r="J213" s="103"/>
      <c r="K213" s="103"/>
      <c r="L213" s="104"/>
      <c r="M213" s="108"/>
      <c r="O213" s="105"/>
      <c r="P213" s="93" t="e">
        <f>'5E D2'!#REF!</f>
        <v>#REF!</v>
      </c>
      <c r="Q213" s="101"/>
      <c r="R213" s="101"/>
      <c r="S213" s="101"/>
      <c r="T213" s="102"/>
      <c r="U213" s="103"/>
      <c r="V213" s="103"/>
      <c r="W213" s="103"/>
      <c r="X213" s="104"/>
      <c r="Y213" s="108"/>
    </row>
    <row r="214" spans="3:28" s="91" customFormat="1" ht="22.5" hidden="1" customHeight="1">
      <c r="C214" s="105"/>
      <c r="D214" s="93">
        <f>'5E D2'!H94</f>
        <v>0</v>
      </c>
      <c r="E214" s="101"/>
      <c r="F214" s="101"/>
      <c r="G214" s="101"/>
      <c r="H214" s="102"/>
      <c r="I214" s="103"/>
      <c r="J214" s="103"/>
      <c r="K214" s="103"/>
      <c r="L214" s="104"/>
      <c r="M214" s="108"/>
      <c r="O214" s="105"/>
      <c r="P214" s="93" t="e">
        <f>'5E D2'!#REF!</f>
        <v>#REF!</v>
      </c>
      <c r="Q214" s="101"/>
      <c r="R214" s="101"/>
      <c r="S214" s="101"/>
      <c r="T214" s="102"/>
      <c r="U214" s="103"/>
      <c r="V214" s="103"/>
      <c r="W214" s="103"/>
      <c r="X214" s="104"/>
      <c r="Y214" s="108"/>
    </row>
    <row r="215" spans="3:28" s="91" customFormat="1" ht="22.5" customHeight="1">
      <c r="C215" s="100"/>
      <c r="D215" s="93">
        <f>'5E D2'!H95</f>
        <v>0</v>
      </c>
      <c r="E215" s="101" t="s">
        <v>57</v>
      </c>
      <c r="F215" s="101" t="s">
        <v>57</v>
      </c>
      <c r="G215" s="101" t="s">
        <v>57</v>
      </c>
      <c r="H215" s="102"/>
      <c r="I215" s="103"/>
      <c r="J215" s="103"/>
      <c r="K215" s="103"/>
      <c r="L215" s="104"/>
      <c r="M215" s="108"/>
      <c r="O215" s="100"/>
      <c r="P215" s="93" t="e">
        <f>'5E D2'!#REF!</f>
        <v>#REF!</v>
      </c>
      <c r="Q215" s="101" t="s">
        <v>57</v>
      </c>
      <c r="R215" s="101" t="s">
        <v>57</v>
      </c>
      <c r="S215" s="101" t="s">
        <v>57</v>
      </c>
      <c r="T215" s="102"/>
      <c r="U215" s="103"/>
      <c r="V215" s="103"/>
      <c r="W215" s="103"/>
      <c r="X215" s="104"/>
      <c r="Y215" s="108"/>
    </row>
    <row r="216" spans="3:28" s="91" customFormat="1" ht="0.75" customHeight="1">
      <c r="C216" s="100"/>
      <c r="D216" s="93">
        <f>'5E D2'!H96</f>
        <v>0</v>
      </c>
      <c r="E216" s="101"/>
      <c r="F216" s="101"/>
      <c r="G216" s="101"/>
      <c r="H216" s="102"/>
      <c r="I216" s="103"/>
      <c r="J216" s="103"/>
      <c r="K216" s="103"/>
      <c r="L216" s="104"/>
      <c r="M216" s="108"/>
      <c r="O216" s="100"/>
      <c r="P216" s="93" t="e">
        <f>'5E D2'!#REF!</f>
        <v>#REF!</v>
      </c>
      <c r="Q216" s="101"/>
      <c r="R216" s="101"/>
      <c r="S216" s="101"/>
      <c r="T216" s="102"/>
      <c r="U216" s="103"/>
      <c r="V216" s="103"/>
      <c r="W216" s="103"/>
      <c r="X216" s="104"/>
      <c r="Y216" s="108"/>
    </row>
    <row r="217" spans="3:28" s="91" customFormat="1" ht="22.5" customHeight="1">
      <c r="C217" s="109"/>
      <c r="D217" s="93">
        <f>'5E D2'!H97</f>
        <v>0</v>
      </c>
      <c r="E217" s="110" t="s">
        <v>57</v>
      </c>
      <c r="F217" s="110" t="s">
        <v>57</v>
      </c>
      <c r="G217" s="110" t="s">
        <v>57</v>
      </c>
      <c r="H217" s="111"/>
      <c r="I217" s="112"/>
      <c r="J217" s="112"/>
      <c r="K217" s="112"/>
      <c r="L217" s="113"/>
      <c r="M217" s="114"/>
      <c r="O217" s="109"/>
      <c r="P217" s="93" t="e">
        <f>'5E D2'!#REF!</f>
        <v>#REF!</v>
      </c>
      <c r="Q217" s="110" t="s">
        <v>57</v>
      </c>
      <c r="R217" s="110" t="s">
        <v>57</v>
      </c>
      <c r="S217" s="110" t="s">
        <v>57</v>
      </c>
      <c r="T217" s="111"/>
      <c r="U217" s="112"/>
      <c r="V217" s="112"/>
      <c r="W217" s="112"/>
      <c r="X217" s="113"/>
      <c r="Y217" s="114"/>
    </row>
    <row r="218" spans="3:28" s="91" customFormat="1" ht="22.5" customHeight="1">
      <c r="C218" s="92" t="s">
        <v>61</v>
      </c>
      <c r="D218" s="99">
        <f>'5E D2'!J86</f>
        <v>0</v>
      </c>
      <c r="E218" s="94" t="s">
        <v>57</v>
      </c>
      <c r="F218" s="94" t="s">
        <v>57</v>
      </c>
      <c r="G218" s="94" t="s">
        <v>57</v>
      </c>
      <c r="H218" s="95"/>
      <c r="I218" s="96"/>
      <c r="J218" s="96"/>
      <c r="K218" s="96"/>
      <c r="L218" s="97"/>
      <c r="M218" s="98"/>
      <c r="O218" s="92" t="s">
        <v>61</v>
      </c>
      <c r="P218" s="99">
        <f>'5E D2'!H106</f>
        <v>0</v>
      </c>
      <c r="Q218" s="94" t="s">
        <v>57</v>
      </c>
      <c r="R218" s="94" t="s">
        <v>57</v>
      </c>
      <c r="S218" s="94" t="s">
        <v>57</v>
      </c>
      <c r="T218" s="95"/>
      <c r="U218" s="96"/>
      <c r="V218" s="96"/>
      <c r="W218" s="96"/>
      <c r="X218" s="97"/>
      <c r="Y218" s="98"/>
    </row>
    <row r="219" spans="3:28" s="91" customFormat="1" ht="0.75" customHeight="1">
      <c r="C219" s="100"/>
      <c r="D219" s="93">
        <f>'5E D2'!J87</f>
        <v>0</v>
      </c>
      <c r="E219" s="101"/>
      <c r="F219" s="101"/>
      <c r="G219" s="101"/>
      <c r="H219" s="102"/>
      <c r="I219" s="103"/>
      <c r="J219" s="103"/>
      <c r="K219" s="103"/>
      <c r="L219" s="104"/>
      <c r="M219" s="105"/>
      <c r="O219" s="100"/>
      <c r="P219" s="93">
        <f>'5E D2'!H107</f>
        <v>0</v>
      </c>
      <c r="Q219" s="101"/>
      <c r="R219" s="101"/>
      <c r="S219" s="101"/>
      <c r="T219" s="102"/>
      <c r="U219" s="103"/>
      <c r="V219" s="103"/>
      <c r="W219" s="103"/>
      <c r="X219" s="104"/>
      <c r="Y219" s="105"/>
    </row>
    <row r="220" spans="3:28" s="91" customFormat="1" ht="22.5" hidden="1" customHeight="1">
      <c r="C220" s="100"/>
      <c r="D220" s="93">
        <f>'5E D2'!J88</f>
        <v>0</v>
      </c>
      <c r="E220" s="101"/>
      <c r="F220" s="101"/>
      <c r="G220" s="101"/>
      <c r="H220" s="102"/>
      <c r="I220" s="103"/>
      <c r="J220" s="103"/>
      <c r="K220" s="103"/>
      <c r="L220" s="104"/>
      <c r="M220" s="105"/>
      <c r="O220" s="100"/>
      <c r="P220" s="93">
        <f>'5E D2'!J108</f>
        <v>0</v>
      </c>
      <c r="Q220" s="101"/>
      <c r="R220" s="101"/>
      <c r="S220" s="101"/>
      <c r="T220" s="102"/>
      <c r="U220" s="103"/>
      <c r="V220" s="103"/>
      <c r="W220" s="103"/>
      <c r="X220" s="104"/>
      <c r="Y220" s="105"/>
    </row>
    <row r="221" spans="3:28" s="91" customFormat="1" ht="20.25" customHeight="1">
      <c r="C221" s="106">
        <f>+C209+1</f>
        <v>45744</v>
      </c>
      <c r="D221" s="93">
        <f>'5E D2'!H109</f>
        <v>0</v>
      </c>
      <c r="E221" s="101" t="s">
        <v>57</v>
      </c>
      <c r="F221" s="101" t="s">
        <v>57</v>
      </c>
      <c r="G221" s="101" t="s">
        <v>57</v>
      </c>
      <c r="H221" s="102"/>
      <c r="I221" s="103"/>
      <c r="J221" s="103"/>
      <c r="K221" s="103"/>
      <c r="L221" s="104"/>
      <c r="M221" s="105"/>
      <c r="O221" s="106">
        <f>+O209+1</f>
        <v>45751</v>
      </c>
      <c r="P221" s="93" t="e">
        <f>'5E D2'!#REF!</f>
        <v>#REF!</v>
      </c>
      <c r="Q221" s="101" t="s">
        <v>57</v>
      </c>
      <c r="R221" s="101" t="s">
        <v>57</v>
      </c>
      <c r="S221" s="101" t="s">
        <v>57</v>
      </c>
      <c r="T221" s="102"/>
      <c r="U221" s="103"/>
      <c r="V221" s="103"/>
      <c r="W221" s="103"/>
      <c r="X221" s="104"/>
      <c r="Y221" s="105"/>
      <c r="AB221" s="107"/>
    </row>
    <row r="222" spans="3:28" s="91" customFormat="1" ht="22.5" hidden="1" customHeight="1">
      <c r="C222" s="106"/>
      <c r="D222" s="93">
        <f>'5E D2'!H110</f>
        <v>0</v>
      </c>
      <c r="E222" s="101"/>
      <c r="F222" s="101"/>
      <c r="G222" s="101"/>
      <c r="H222" s="102"/>
      <c r="I222" s="103"/>
      <c r="J222" s="103"/>
      <c r="K222" s="103"/>
      <c r="L222" s="104"/>
      <c r="M222" s="105"/>
      <c r="O222" s="106"/>
      <c r="P222" s="93" t="e">
        <f>'5E D2'!#REF!</f>
        <v>#REF!</v>
      </c>
      <c r="Q222" s="101"/>
      <c r="R222" s="101"/>
      <c r="S222" s="101"/>
      <c r="T222" s="102"/>
      <c r="U222" s="103"/>
      <c r="V222" s="103"/>
      <c r="W222" s="103"/>
      <c r="X222" s="104"/>
      <c r="Y222" s="105"/>
      <c r="AB222" s="107"/>
    </row>
    <row r="223" spans="3:28" s="91" customFormat="1" ht="0.75" customHeight="1">
      <c r="C223" s="106"/>
      <c r="D223" s="93">
        <f>'5E D2'!H111</f>
        <v>0</v>
      </c>
      <c r="E223" s="101"/>
      <c r="F223" s="101"/>
      <c r="G223" s="101"/>
      <c r="H223" s="102"/>
      <c r="I223" s="103"/>
      <c r="J223" s="103"/>
      <c r="K223" s="103"/>
      <c r="L223" s="104"/>
      <c r="M223" s="105"/>
      <c r="O223" s="106"/>
      <c r="P223" s="93" t="e">
        <f>'5E D2'!#REF!</f>
        <v>#REF!</v>
      </c>
      <c r="Q223" s="101"/>
      <c r="R223" s="101"/>
      <c r="S223" s="101"/>
      <c r="T223" s="102"/>
      <c r="U223" s="103"/>
      <c r="V223" s="103"/>
      <c r="W223" s="103"/>
      <c r="X223" s="104"/>
      <c r="Y223" s="105"/>
      <c r="AB223" s="107"/>
    </row>
    <row r="224" spans="3:28" s="91" customFormat="1" ht="21.75" customHeight="1">
      <c r="C224" s="105"/>
      <c r="D224" s="93">
        <f>'5E D2'!H112</f>
        <v>0</v>
      </c>
      <c r="E224" s="101" t="s">
        <v>57</v>
      </c>
      <c r="F224" s="101" t="s">
        <v>57</v>
      </c>
      <c r="G224" s="101" t="s">
        <v>57</v>
      </c>
      <c r="H224" s="102"/>
      <c r="I224" s="103"/>
      <c r="J224" s="103"/>
      <c r="K224" s="103"/>
      <c r="L224" s="104"/>
      <c r="M224" s="108"/>
      <c r="O224" s="105"/>
      <c r="P224" s="93" t="e">
        <f>'5E D2'!#REF!</f>
        <v>#REF!</v>
      </c>
      <c r="Q224" s="101" t="s">
        <v>57</v>
      </c>
      <c r="R224" s="101" t="s">
        <v>57</v>
      </c>
      <c r="S224" s="101" t="s">
        <v>57</v>
      </c>
      <c r="T224" s="102"/>
      <c r="U224" s="103"/>
      <c r="V224" s="103"/>
      <c r="W224" s="103"/>
      <c r="X224" s="104"/>
      <c r="Y224" s="108"/>
    </row>
    <row r="225" spans="1:25" s="91" customFormat="1" ht="2.25" hidden="1" customHeight="1">
      <c r="C225" s="105"/>
      <c r="D225" s="93">
        <f>'5E D2'!J93</f>
        <v>0</v>
      </c>
      <c r="E225" s="101"/>
      <c r="F225" s="101"/>
      <c r="G225" s="101"/>
      <c r="H225" s="102"/>
      <c r="I225" s="103"/>
      <c r="J225" s="103"/>
      <c r="K225" s="103"/>
      <c r="L225" s="104"/>
      <c r="M225" s="108"/>
      <c r="O225" s="105"/>
      <c r="P225" s="93">
        <f>'5E D2'!H113</f>
        <v>0</v>
      </c>
      <c r="Q225" s="101"/>
      <c r="R225" s="101"/>
      <c r="S225" s="101"/>
      <c r="T225" s="102"/>
      <c r="U225" s="103"/>
      <c r="V225" s="103"/>
      <c r="W225" s="103"/>
      <c r="X225" s="104"/>
      <c r="Y225" s="108"/>
    </row>
    <row r="226" spans="1:25" s="91" customFormat="1" ht="22.5" hidden="1" customHeight="1">
      <c r="C226" s="105"/>
      <c r="D226" s="93">
        <f>'5E D2'!J94</f>
        <v>0</v>
      </c>
      <c r="E226" s="101"/>
      <c r="F226" s="101"/>
      <c r="G226" s="101"/>
      <c r="H226" s="102"/>
      <c r="I226" s="103"/>
      <c r="J226" s="103"/>
      <c r="K226" s="103"/>
      <c r="L226" s="104"/>
      <c r="M226" s="108"/>
      <c r="O226" s="105"/>
      <c r="P226" s="93">
        <f>'5E D2'!H114</f>
        <v>0</v>
      </c>
      <c r="Q226" s="101"/>
      <c r="R226" s="101"/>
      <c r="S226" s="101"/>
      <c r="T226" s="102"/>
      <c r="U226" s="103"/>
      <c r="V226" s="103"/>
      <c r="W226" s="103"/>
      <c r="X226" s="104"/>
      <c r="Y226" s="108"/>
    </row>
    <row r="227" spans="1:25" s="91" customFormat="1" ht="22.5" customHeight="1">
      <c r="C227" s="100"/>
      <c r="D227" s="93">
        <f>'5E D2'!J95</f>
        <v>0</v>
      </c>
      <c r="E227" s="101" t="s">
        <v>57</v>
      </c>
      <c r="F227" s="101" t="s">
        <v>57</v>
      </c>
      <c r="G227" s="101" t="s">
        <v>57</v>
      </c>
      <c r="H227" s="102"/>
      <c r="I227" s="103"/>
      <c r="J227" s="103"/>
      <c r="K227" s="103"/>
      <c r="L227" s="104"/>
      <c r="M227" s="108"/>
      <c r="O227" s="100"/>
      <c r="P227" s="93">
        <f>'5E D2'!H115</f>
        <v>0</v>
      </c>
      <c r="Q227" s="101" t="s">
        <v>57</v>
      </c>
      <c r="R227" s="101" t="s">
        <v>57</v>
      </c>
      <c r="S227" s="101" t="s">
        <v>57</v>
      </c>
      <c r="T227" s="102"/>
      <c r="U227" s="103"/>
      <c r="V227" s="103"/>
      <c r="W227" s="103"/>
      <c r="X227" s="104"/>
      <c r="Y227" s="108"/>
    </row>
    <row r="228" spans="1:25" s="91" customFormat="1" ht="0.75" customHeight="1">
      <c r="C228" s="100"/>
      <c r="D228" s="93">
        <f>'5E D2'!J96</f>
        <v>0</v>
      </c>
      <c r="E228" s="101"/>
      <c r="F228" s="101"/>
      <c r="G228" s="101"/>
      <c r="H228" s="102"/>
      <c r="I228" s="103"/>
      <c r="J228" s="103"/>
      <c r="K228" s="103"/>
      <c r="L228" s="104"/>
      <c r="M228" s="108"/>
      <c r="O228" s="100"/>
      <c r="P228" s="93" t="e">
        <f>'5E D2'!#REF!</f>
        <v>#REF!</v>
      </c>
      <c r="Q228" s="101"/>
      <c r="R228" s="101"/>
      <c r="S228" s="101"/>
      <c r="T228" s="102"/>
      <c r="U228" s="103"/>
      <c r="V228" s="103"/>
      <c r="W228" s="103"/>
      <c r="X228" s="104"/>
      <c r="Y228" s="108"/>
    </row>
    <row r="229" spans="1:25" s="91" customFormat="1" ht="22.5" customHeight="1">
      <c r="C229" s="109"/>
      <c r="D229" s="93">
        <f>'5E D2'!J97</f>
        <v>0</v>
      </c>
      <c r="E229" s="110" t="s">
        <v>57</v>
      </c>
      <c r="F229" s="110" t="s">
        <v>57</v>
      </c>
      <c r="G229" s="110" t="s">
        <v>57</v>
      </c>
      <c r="H229" s="111"/>
      <c r="I229" s="112"/>
      <c r="J229" s="112"/>
      <c r="K229" s="112"/>
      <c r="L229" s="113"/>
      <c r="M229" s="114"/>
      <c r="O229" s="109"/>
      <c r="P229" s="93">
        <f>'5E D2'!H116</f>
        <v>0</v>
      </c>
      <c r="Q229" s="110" t="s">
        <v>57</v>
      </c>
      <c r="R229" s="110" t="s">
        <v>57</v>
      </c>
      <c r="S229" s="110" t="s">
        <v>57</v>
      </c>
      <c r="T229" s="111"/>
      <c r="U229" s="112"/>
      <c r="V229" s="112"/>
      <c r="W229" s="112"/>
      <c r="X229" s="113"/>
      <c r="Y229" s="114"/>
    </row>
    <row r="230" spans="1:25" ht="15" customHeight="1">
      <c r="C230" s="309" t="s">
        <v>62</v>
      </c>
      <c r="D230" s="309"/>
      <c r="E230" s="309"/>
      <c r="F230" s="309"/>
      <c r="G230" s="309"/>
      <c r="H230" s="309"/>
      <c r="I230" s="309"/>
      <c r="J230" s="309"/>
      <c r="K230" s="309"/>
      <c r="L230" s="309"/>
      <c r="M230" s="309"/>
      <c r="O230" s="309" t="s">
        <v>62</v>
      </c>
      <c r="P230" s="309"/>
      <c r="Q230" s="309"/>
      <c r="R230" s="309"/>
      <c r="S230" s="309"/>
      <c r="T230" s="309"/>
      <c r="U230" s="309"/>
      <c r="V230" s="309"/>
      <c r="W230" s="309"/>
      <c r="X230" s="309"/>
      <c r="Y230" s="309"/>
    </row>
    <row r="231" spans="1:25">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c r="C232" s="310" t="s">
        <v>63</v>
      </c>
      <c r="D232" s="310"/>
      <c r="E232" s="310"/>
      <c r="F232" s="310"/>
      <c r="G232" s="310"/>
      <c r="H232" s="310"/>
      <c r="I232" s="310"/>
      <c r="J232" s="310"/>
      <c r="K232" s="310"/>
      <c r="L232" s="310"/>
      <c r="M232" s="310"/>
      <c r="O232" s="310" t="s">
        <v>63</v>
      </c>
      <c r="P232" s="310"/>
      <c r="Q232" s="310"/>
      <c r="R232" s="310"/>
      <c r="S232" s="310"/>
      <c r="T232" s="310"/>
      <c r="U232" s="310"/>
      <c r="V232" s="310"/>
      <c r="W232" s="310"/>
      <c r="X232" s="310"/>
      <c r="Y232" s="310"/>
    </row>
    <row r="233" spans="1:25" ht="115.5" customHeight="1">
      <c r="C233" s="311"/>
      <c r="D233" s="312"/>
      <c r="E233" s="312"/>
      <c r="F233" s="312"/>
      <c r="G233" s="312"/>
      <c r="H233" s="312"/>
      <c r="I233" s="312"/>
      <c r="J233" s="312"/>
      <c r="K233" s="312"/>
      <c r="L233" s="312"/>
      <c r="M233" s="313"/>
      <c r="O233" s="311"/>
      <c r="P233" s="312"/>
      <c r="Q233" s="312"/>
      <c r="R233" s="312"/>
      <c r="S233" s="312"/>
      <c r="T233" s="312"/>
      <c r="U233" s="312"/>
      <c r="V233" s="312"/>
      <c r="W233" s="312"/>
      <c r="X233" s="312"/>
      <c r="Y233" s="313"/>
    </row>
    <row r="235" spans="1:25" ht="53.25" customHeight="1">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row r="237" spans="1:25">
      <c r="A237" s="74" t="s">
        <v>28</v>
      </c>
      <c r="C237" s="294" t="str">
        <f>C81</f>
        <v>Année 2022/2023</v>
      </c>
      <c r="D237" s="294"/>
      <c r="E237" s="295" t="str">
        <f>+CONCATENATE("Période ",$A$8)</f>
        <v>Période 6</v>
      </c>
      <c r="F237" s="295"/>
      <c r="G237" s="295"/>
      <c r="H237" s="295"/>
      <c r="I237" s="295"/>
      <c r="J237" s="295"/>
      <c r="K237" s="295"/>
      <c r="L237" s="295"/>
      <c r="M237" s="75" t="str">
        <f>+CONCATENATE("Semaine ",$A$6)</f>
        <v>Semaine 9</v>
      </c>
      <c r="O237" s="294" t="str">
        <f>+C237</f>
        <v>Année 2022/2023</v>
      </c>
      <c r="P237" s="294"/>
      <c r="Q237" s="295" t="str">
        <f>+CONCATENATE("Période ",$A$8)</f>
        <v>Période 6</v>
      </c>
      <c r="R237" s="295"/>
      <c r="S237" s="295"/>
      <c r="T237" s="295"/>
      <c r="U237" s="295"/>
      <c r="V237" s="295"/>
      <c r="W237" s="295"/>
      <c r="X237" s="295"/>
      <c r="Y237" s="75" t="str">
        <f>+CONCATENATE("Semaine ",$A$6+1)</f>
        <v>Semaine 10</v>
      </c>
    </row>
    <row r="238" spans="1:25">
      <c r="A238" s="76">
        <f>'5E D2'!N122</f>
        <v>45754</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75">
      <c r="A239" s="74" t="s">
        <v>38</v>
      </c>
      <c r="C239" s="80" t="s">
        <v>39</v>
      </c>
      <c r="D239" s="296" t="s">
        <v>40</v>
      </c>
      <c r="E239" s="296"/>
      <c r="F239" s="296"/>
      <c r="G239" s="296"/>
      <c r="H239" s="296"/>
      <c r="I239" s="296"/>
      <c r="J239" s="296"/>
      <c r="K239" s="296"/>
      <c r="L239" s="296"/>
      <c r="M239" s="296"/>
      <c r="O239" s="80" t="s">
        <v>39</v>
      </c>
      <c r="P239" s="296" t="s">
        <v>40</v>
      </c>
      <c r="Q239" s="296"/>
      <c r="R239" s="296"/>
      <c r="S239" s="296"/>
      <c r="T239" s="296"/>
      <c r="U239" s="296"/>
      <c r="V239" s="296"/>
      <c r="W239" s="296"/>
      <c r="X239" s="296"/>
      <c r="Y239" s="296"/>
    </row>
    <row r="240" spans="1:25">
      <c r="A240" s="81">
        <f>'5E D2'!M122</f>
        <v>15</v>
      </c>
    </row>
    <row r="241" spans="1:28" ht="18" customHeight="1">
      <c r="A241" s="74" t="s">
        <v>41</v>
      </c>
      <c r="C241" s="80" t="s">
        <v>42</v>
      </c>
      <c r="O241" s="80" t="s">
        <v>42</v>
      </c>
    </row>
    <row r="242" spans="1:28">
      <c r="A242" s="81">
        <v>6</v>
      </c>
    </row>
    <row r="243" spans="1:28" ht="63" customHeight="1">
      <c r="C243" s="305" t="s">
        <v>43</v>
      </c>
      <c r="D243" s="305"/>
      <c r="E243" s="305"/>
      <c r="F243" s="305"/>
      <c r="G243" s="305"/>
      <c r="H243" s="305"/>
      <c r="I243" s="305"/>
      <c r="J243" s="305"/>
      <c r="K243" s="305"/>
      <c r="L243" s="305"/>
      <c r="M243" s="305"/>
      <c r="O243" s="305" t="s">
        <v>43</v>
      </c>
      <c r="P243" s="305"/>
      <c r="Q243" s="305"/>
      <c r="R243" s="305"/>
      <c r="S243" s="305"/>
      <c r="T243" s="305"/>
      <c r="U243" s="305"/>
      <c r="V243" s="305"/>
      <c r="W243" s="305"/>
      <c r="X243" s="305"/>
      <c r="Y243" s="305"/>
    </row>
    <row r="244" spans="1:28" ht="9" customHeight="1"/>
    <row r="245" spans="1:28" ht="15" customHeight="1">
      <c r="E245" s="82"/>
      <c r="G245" s="83"/>
      <c r="H245" s="306" t="s">
        <v>44</v>
      </c>
      <c r="I245" s="307"/>
      <c r="J245" s="307"/>
      <c r="K245" s="307"/>
      <c r="L245" s="307"/>
      <c r="M245" s="308"/>
      <c r="Q245" s="82"/>
      <c r="S245" s="83"/>
      <c r="T245" s="306" t="s">
        <v>44</v>
      </c>
      <c r="U245" s="307"/>
      <c r="V245" s="307"/>
      <c r="W245" s="307"/>
      <c r="X245" s="307"/>
      <c r="Y245" s="308"/>
    </row>
    <row r="246" spans="1:28" ht="39" customHeight="1">
      <c r="E246" s="84"/>
      <c r="F246" s="85"/>
      <c r="G246" s="86"/>
      <c r="H246" s="297" t="s">
        <v>45</v>
      </c>
      <c r="I246" s="299" t="s">
        <v>46</v>
      </c>
      <c r="J246" s="299" t="s">
        <v>47</v>
      </c>
      <c r="K246" s="299" t="s">
        <v>48</v>
      </c>
      <c r="L246" s="301" t="s">
        <v>49</v>
      </c>
      <c r="M246" s="303" t="s">
        <v>50</v>
      </c>
      <c r="Q246" s="84"/>
      <c r="R246" s="85"/>
      <c r="S246" s="86"/>
      <c r="T246" s="297" t="s">
        <v>45</v>
      </c>
      <c r="U246" s="299" t="s">
        <v>46</v>
      </c>
      <c r="V246" s="299" t="s">
        <v>47</v>
      </c>
      <c r="W246" s="299" t="s">
        <v>48</v>
      </c>
      <c r="X246" s="301" t="s">
        <v>49</v>
      </c>
      <c r="Y246" s="303" t="s">
        <v>50</v>
      </c>
    </row>
    <row r="247" spans="1:28" ht="15.75">
      <c r="C247" s="87" t="s">
        <v>51</v>
      </c>
      <c r="D247" s="88" t="s">
        <v>52</v>
      </c>
      <c r="E247" s="89" t="s">
        <v>53</v>
      </c>
      <c r="F247" s="89" t="s">
        <v>54</v>
      </c>
      <c r="G247" s="89" t="s">
        <v>55</v>
      </c>
      <c r="H247" s="298"/>
      <c r="I247" s="300"/>
      <c r="J247" s="300"/>
      <c r="K247" s="300"/>
      <c r="L247" s="302"/>
      <c r="M247" s="304"/>
      <c r="O247" s="87" t="s">
        <v>51</v>
      </c>
      <c r="P247" s="90" t="s">
        <v>52</v>
      </c>
      <c r="Q247" s="89" t="s">
        <v>53</v>
      </c>
      <c r="R247" s="89" t="s">
        <v>54</v>
      </c>
      <c r="S247" s="89" t="s">
        <v>55</v>
      </c>
      <c r="T247" s="298"/>
      <c r="U247" s="300"/>
      <c r="V247" s="300"/>
      <c r="W247" s="300"/>
      <c r="X247" s="302"/>
      <c r="Y247" s="304"/>
    </row>
    <row r="248" spans="1:28" s="91" customFormat="1" ht="22.5" customHeight="1">
      <c r="C248" s="92" t="s">
        <v>56</v>
      </c>
      <c r="D248" s="99">
        <f>'5E D2'!B126</f>
        <v>0</v>
      </c>
      <c r="E248" s="94" t="s">
        <v>57</v>
      </c>
      <c r="F248" s="94" t="s">
        <v>57</v>
      </c>
      <c r="G248" s="94" t="s">
        <v>57</v>
      </c>
      <c r="H248" s="95"/>
      <c r="I248" s="96"/>
      <c r="J248" s="96"/>
      <c r="K248" s="96"/>
      <c r="L248" s="97"/>
      <c r="M248" s="98"/>
      <c r="O248" s="92" t="s">
        <v>56</v>
      </c>
      <c r="P248" s="93">
        <f>'5E D2'!B147</f>
        <v>0</v>
      </c>
      <c r="Q248" s="94" t="s">
        <v>57</v>
      </c>
      <c r="R248" s="94" t="s">
        <v>57</v>
      </c>
      <c r="S248" s="94" t="s">
        <v>57</v>
      </c>
      <c r="T248" s="95"/>
      <c r="U248" s="96"/>
      <c r="V248" s="96"/>
      <c r="W248" s="96"/>
      <c r="X248" s="97"/>
      <c r="Y248" s="98"/>
    </row>
    <row r="249" spans="1:28" s="91" customFormat="1" ht="0.75" customHeight="1">
      <c r="C249" s="100"/>
      <c r="D249" s="93">
        <f>'5E D2'!B127</f>
        <v>0</v>
      </c>
      <c r="E249" s="101"/>
      <c r="F249" s="101"/>
      <c r="G249" s="101"/>
      <c r="H249" s="102"/>
      <c r="I249" s="103"/>
      <c r="J249" s="103"/>
      <c r="K249" s="103"/>
      <c r="L249" s="104"/>
      <c r="M249" s="105"/>
      <c r="O249" s="100"/>
      <c r="P249" s="93">
        <f>'5E D2'!B148</f>
        <v>0</v>
      </c>
      <c r="Q249" s="101"/>
      <c r="R249" s="101"/>
      <c r="S249" s="101"/>
      <c r="T249" s="102"/>
      <c r="U249" s="103"/>
      <c r="V249" s="103"/>
      <c r="W249" s="103"/>
      <c r="X249" s="104"/>
      <c r="Y249" s="105"/>
    </row>
    <row r="250" spans="1:28" s="91" customFormat="1" ht="22.5" hidden="1" customHeight="1">
      <c r="C250" s="100"/>
      <c r="D250" s="93">
        <f>'5E D2'!B128</f>
        <v>0</v>
      </c>
      <c r="E250" s="101"/>
      <c r="F250" s="101"/>
      <c r="G250" s="101"/>
      <c r="H250" s="102"/>
      <c r="I250" s="103"/>
      <c r="J250" s="103"/>
      <c r="K250" s="103"/>
      <c r="L250" s="104"/>
      <c r="M250" s="105"/>
      <c r="O250" s="100"/>
      <c r="P250" s="93">
        <f>'5E D2'!B149</f>
        <v>0</v>
      </c>
      <c r="Q250" s="101"/>
      <c r="R250" s="101"/>
      <c r="S250" s="101"/>
      <c r="T250" s="102"/>
      <c r="U250" s="103"/>
      <c r="V250" s="103"/>
      <c r="W250" s="103"/>
      <c r="X250" s="104"/>
      <c r="Y250" s="105"/>
    </row>
    <row r="251" spans="1:28" s="91" customFormat="1" ht="20.25" customHeight="1">
      <c r="C251" s="106">
        <f>O221+3</f>
        <v>45754</v>
      </c>
      <c r="D251" s="93">
        <f>'5E D2'!B129</f>
        <v>0</v>
      </c>
      <c r="E251" s="101" t="s">
        <v>57</v>
      </c>
      <c r="F251" s="101" t="s">
        <v>57</v>
      </c>
      <c r="G251" s="101" t="s">
        <v>57</v>
      </c>
      <c r="H251" s="102"/>
      <c r="I251" s="103"/>
      <c r="J251" s="103"/>
      <c r="K251" s="103"/>
      <c r="L251" s="104"/>
      <c r="M251" s="105"/>
      <c r="O251" s="106">
        <f>+C299+3</f>
        <v>45761</v>
      </c>
      <c r="P251" s="93">
        <f>'5E D2'!B150</f>
        <v>0</v>
      </c>
      <c r="Q251" s="101" t="s">
        <v>57</v>
      </c>
      <c r="R251" s="101" t="s">
        <v>57</v>
      </c>
      <c r="S251" s="101" t="s">
        <v>57</v>
      </c>
      <c r="T251" s="102"/>
      <c r="U251" s="103"/>
      <c r="V251" s="103"/>
      <c r="W251" s="103"/>
      <c r="X251" s="104"/>
      <c r="Y251" s="105"/>
      <c r="AB251" s="107"/>
    </row>
    <row r="252" spans="1:28" s="91" customFormat="1" ht="22.5" hidden="1" customHeight="1">
      <c r="C252" s="106"/>
      <c r="D252" s="93">
        <f>'5E D2'!B130</f>
        <v>0</v>
      </c>
      <c r="E252" s="101"/>
      <c r="F252" s="101"/>
      <c r="G252" s="101"/>
      <c r="H252" s="102"/>
      <c r="I252" s="103"/>
      <c r="J252" s="103"/>
      <c r="K252" s="103"/>
      <c r="L252" s="104"/>
      <c r="M252" s="105"/>
      <c r="O252" s="106"/>
      <c r="P252" s="93">
        <f>'5E D2'!B151</f>
        <v>0</v>
      </c>
      <c r="Q252" s="101"/>
      <c r="R252" s="101"/>
      <c r="S252" s="101"/>
      <c r="T252" s="102"/>
      <c r="U252" s="103"/>
      <c r="V252" s="103"/>
      <c r="W252" s="103"/>
      <c r="X252" s="104"/>
      <c r="Y252" s="105"/>
      <c r="AB252" s="107"/>
    </row>
    <row r="253" spans="1:28" s="91" customFormat="1" ht="0.75" customHeight="1">
      <c r="C253" s="106"/>
      <c r="D253" s="93">
        <f>'5E D2'!B131</f>
        <v>0</v>
      </c>
      <c r="E253" s="101"/>
      <c r="F253" s="101"/>
      <c r="G253" s="101"/>
      <c r="H253" s="102"/>
      <c r="I253" s="103"/>
      <c r="J253" s="103"/>
      <c r="K253" s="103"/>
      <c r="L253" s="104"/>
      <c r="M253" s="105"/>
      <c r="O253" s="106"/>
      <c r="P253" s="93">
        <f>'5E D2'!B152</f>
        <v>0</v>
      </c>
      <c r="Q253" s="101"/>
      <c r="R253" s="101"/>
      <c r="S253" s="101"/>
      <c r="T253" s="102"/>
      <c r="U253" s="103"/>
      <c r="V253" s="103"/>
      <c r="W253" s="103"/>
      <c r="X253" s="104"/>
      <c r="Y253" s="105"/>
      <c r="AB253" s="107"/>
    </row>
    <row r="254" spans="1:28" s="91" customFormat="1" ht="21.75" customHeight="1">
      <c r="C254" s="105"/>
      <c r="D254" s="93">
        <f>'5E D2'!B132</f>
        <v>0</v>
      </c>
      <c r="E254" s="101" t="s">
        <v>57</v>
      </c>
      <c r="F254" s="101" t="s">
        <v>57</v>
      </c>
      <c r="G254" s="101" t="s">
        <v>57</v>
      </c>
      <c r="H254" s="102"/>
      <c r="I254" s="103"/>
      <c r="J254" s="103"/>
      <c r="K254" s="103"/>
      <c r="L254" s="104"/>
      <c r="M254" s="108"/>
      <c r="O254" s="105"/>
      <c r="P254" s="93">
        <f>'5E D2'!B153</f>
        <v>0</v>
      </c>
      <c r="Q254" s="101" t="s">
        <v>57</v>
      </c>
      <c r="R254" s="101" t="s">
        <v>57</v>
      </c>
      <c r="S254" s="101" t="s">
        <v>57</v>
      </c>
      <c r="T254" s="102"/>
      <c r="U254" s="103"/>
      <c r="V254" s="103"/>
      <c r="W254" s="103"/>
      <c r="X254" s="104"/>
      <c r="Y254" s="108"/>
    </row>
    <row r="255" spans="1:28" s="91" customFormat="1" ht="2.25" hidden="1" customHeight="1">
      <c r="C255" s="105"/>
      <c r="D255" s="93">
        <f>'5E D2'!B133</f>
        <v>0</v>
      </c>
      <c r="E255" s="101"/>
      <c r="F255" s="101"/>
      <c r="G255" s="101"/>
      <c r="H255" s="102"/>
      <c r="I255" s="103"/>
      <c r="J255" s="103"/>
      <c r="K255" s="103"/>
      <c r="L255" s="104"/>
      <c r="M255" s="108"/>
      <c r="O255" s="105"/>
      <c r="P255" s="93">
        <f>'5E D2'!B154</f>
        <v>0</v>
      </c>
      <c r="Q255" s="101"/>
      <c r="R255" s="101"/>
      <c r="S255" s="101"/>
      <c r="T255" s="102"/>
      <c r="U255" s="103"/>
      <c r="V255" s="103"/>
      <c r="W255" s="103"/>
      <c r="X255" s="104"/>
      <c r="Y255" s="108"/>
    </row>
    <row r="256" spans="1:28" s="91" customFormat="1" ht="22.5" hidden="1" customHeight="1">
      <c r="C256" s="105"/>
      <c r="D256" s="93">
        <f>'5E D2'!B134</f>
        <v>0</v>
      </c>
      <c r="E256" s="101"/>
      <c r="F256" s="101"/>
      <c r="G256" s="101"/>
      <c r="H256" s="102"/>
      <c r="I256" s="103"/>
      <c r="J256" s="103"/>
      <c r="K256" s="103"/>
      <c r="L256" s="104"/>
      <c r="M256" s="108"/>
      <c r="O256" s="105"/>
      <c r="P256" s="93">
        <f>'5E D2'!B155</f>
        <v>0</v>
      </c>
      <c r="Q256" s="101"/>
      <c r="R256" s="101"/>
      <c r="S256" s="101"/>
      <c r="T256" s="102"/>
      <c r="U256" s="103"/>
      <c r="V256" s="103"/>
      <c r="W256" s="103"/>
      <c r="X256" s="104"/>
      <c r="Y256" s="108"/>
    </row>
    <row r="257" spans="3:28" s="91" customFormat="1" ht="22.5" customHeight="1">
      <c r="C257" s="100"/>
      <c r="D257" s="93">
        <f>'5E D2'!B135</f>
        <v>0</v>
      </c>
      <c r="E257" s="101" t="s">
        <v>57</v>
      </c>
      <c r="F257" s="101" t="s">
        <v>57</v>
      </c>
      <c r="G257" s="101" t="s">
        <v>57</v>
      </c>
      <c r="H257" s="102"/>
      <c r="I257" s="103"/>
      <c r="J257" s="103"/>
      <c r="K257" s="103"/>
      <c r="L257" s="104"/>
      <c r="M257" s="108"/>
      <c r="O257" s="100"/>
      <c r="P257" s="93">
        <f>'5E D2'!B156</f>
        <v>0</v>
      </c>
      <c r="Q257" s="101" t="s">
        <v>57</v>
      </c>
      <c r="R257" s="101" t="s">
        <v>57</v>
      </c>
      <c r="S257" s="101" t="s">
        <v>57</v>
      </c>
      <c r="T257" s="102"/>
      <c r="U257" s="103"/>
      <c r="V257" s="103"/>
      <c r="W257" s="103"/>
      <c r="X257" s="104"/>
      <c r="Y257" s="108"/>
    </row>
    <row r="258" spans="3:28" s="91" customFormat="1" ht="0.75" customHeight="1">
      <c r="C258" s="100"/>
      <c r="D258" s="93">
        <f>'5E D2'!B136</f>
        <v>0</v>
      </c>
      <c r="E258" s="101"/>
      <c r="F258" s="101"/>
      <c r="G258" s="101"/>
      <c r="H258" s="102"/>
      <c r="I258" s="103"/>
      <c r="J258" s="103"/>
      <c r="K258" s="103"/>
      <c r="L258" s="104"/>
      <c r="M258" s="108"/>
      <c r="O258" s="100"/>
      <c r="P258" s="93">
        <f>'5E D2'!B157</f>
        <v>0</v>
      </c>
      <c r="Q258" s="101"/>
      <c r="R258" s="101"/>
      <c r="S258" s="101"/>
      <c r="T258" s="102"/>
      <c r="U258" s="103"/>
      <c r="V258" s="103"/>
      <c r="W258" s="103"/>
      <c r="X258" s="104"/>
      <c r="Y258" s="108"/>
    </row>
    <row r="259" spans="3:28" s="91" customFormat="1" ht="22.5" customHeight="1">
      <c r="C259" s="109"/>
      <c r="D259" s="93">
        <f>'5E D2'!B137</f>
        <v>0</v>
      </c>
      <c r="E259" s="110" t="s">
        <v>57</v>
      </c>
      <c r="F259" s="110" t="s">
        <v>57</v>
      </c>
      <c r="G259" s="110" t="s">
        <v>57</v>
      </c>
      <c r="H259" s="111"/>
      <c r="I259" s="112"/>
      <c r="J259" s="112"/>
      <c r="K259" s="112"/>
      <c r="L259" s="113"/>
      <c r="M259" s="114"/>
      <c r="O259" s="109"/>
      <c r="P259" s="93">
        <f>'5E D2'!B158</f>
        <v>0</v>
      </c>
      <c r="Q259" s="110" t="s">
        <v>57</v>
      </c>
      <c r="R259" s="110" t="s">
        <v>57</v>
      </c>
      <c r="S259" s="110" t="s">
        <v>57</v>
      </c>
      <c r="T259" s="111"/>
      <c r="U259" s="112"/>
      <c r="V259" s="112"/>
      <c r="W259" s="112"/>
      <c r="X259" s="113"/>
      <c r="Y259" s="114"/>
    </row>
    <row r="260" spans="3:28" s="91" customFormat="1" ht="22.5" customHeight="1">
      <c r="C260" s="92" t="s">
        <v>58</v>
      </c>
      <c r="D260" s="99">
        <f>'5E D2'!D126</f>
        <v>0</v>
      </c>
      <c r="E260" s="94" t="s">
        <v>57</v>
      </c>
      <c r="F260" s="94" t="s">
        <v>57</v>
      </c>
      <c r="G260" s="94" t="s">
        <v>57</v>
      </c>
      <c r="H260" s="95"/>
      <c r="I260" s="96"/>
      <c r="J260" s="96"/>
      <c r="K260" s="96"/>
      <c r="L260" s="97"/>
      <c r="M260" s="98"/>
      <c r="O260" s="92" t="s">
        <v>58</v>
      </c>
      <c r="P260" s="99">
        <f>'5E D2'!D147</f>
        <v>0</v>
      </c>
      <c r="Q260" s="94" t="s">
        <v>57</v>
      </c>
      <c r="R260" s="94" t="s">
        <v>57</v>
      </c>
      <c r="S260" s="94" t="s">
        <v>57</v>
      </c>
      <c r="T260" s="95"/>
      <c r="U260" s="96"/>
      <c r="V260" s="96"/>
      <c r="W260" s="96"/>
      <c r="X260" s="97"/>
      <c r="Y260" s="98"/>
    </row>
    <row r="261" spans="3:28" s="91" customFormat="1" ht="0.75" customHeight="1">
      <c r="C261" s="100"/>
      <c r="D261" s="93">
        <f>'5E D2'!D127</f>
        <v>0</v>
      </c>
      <c r="E261" s="101"/>
      <c r="F261" s="101"/>
      <c r="G261" s="101"/>
      <c r="H261" s="102"/>
      <c r="I261" s="103"/>
      <c r="J261" s="103"/>
      <c r="K261" s="103"/>
      <c r="L261" s="104"/>
      <c r="M261" s="105"/>
      <c r="O261" s="100"/>
      <c r="P261" s="99">
        <f>'5E D2'!D148</f>
        <v>0</v>
      </c>
      <c r="Q261" s="101"/>
      <c r="R261" s="101"/>
      <c r="S261" s="101"/>
      <c r="T261" s="102"/>
      <c r="U261" s="103"/>
      <c r="V261" s="103"/>
      <c r="W261" s="103"/>
      <c r="X261" s="104"/>
      <c r="Y261" s="105"/>
    </row>
    <row r="262" spans="3:28" s="91" customFormat="1" ht="22.5" hidden="1" customHeight="1">
      <c r="C262" s="100"/>
      <c r="D262" s="93">
        <f>'5E D2'!D128</f>
        <v>0</v>
      </c>
      <c r="E262" s="101"/>
      <c r="F262" s="101"/>
      <c r="G262" s="101"/>
      <c r="H262" s="102"/>
      <c r="I262" s="103"/>
      <c r="J262" s="103"/>
      <c r="K262" s="103"/>
      <c r="L262" s="104"/>
      <c r="M262" s="105"/>
      <c r="O262" s="100"/>
      <c r="P262" s="99">
        <f>'5E D2'!D149</f>
        <v>0</v>
      </c>
      <c r="Q262" s="101"/>
      <c r="R262" s="101"/>
      <c r="S262" s="101"/>
      <c r="T262" s="102"/>
      <c r="U262" s="103"/>
      <c r="V262" s="103"/>
      <c r="W262" s="103"/>
      <c r="X262" s="104"/>
      <c r="Y262" s="105"/>
    </row>
    <row r="263" spans="3:28" s="91" customFormat="1" ht="20.25" customHeight="1">
      <c r="C263" s="106">
        <f>+C251+1</f>
        <v>45755</v>
      </c>
      <c r="D263" s="93">
        <f>'5E D2'!D129</f>
        <v>0</v>
      </c>
      <c r="E263" s="101" t="s">
        <v>57</v>
      </c>
      <c r="F263" s="101" t="s">
        <v>57</v>
      </c>
      <c r="G263" s="101" t="s">
        <v>57</v>
      </c>
      <c r="H263" s="102"/>
      <c r="I263" s="103"/>
      <c r="J263" s="103"/>
      <c r="K263" s="103"/>
      <c r="L263" s="104"/>
      <c r="M263" s="105"/>
      <c r="O263" s="106">
        <f>+O251+1</f>
        <v>45762</v>
      </c>
      <c r="P263" s="99">
        <f>'5E D2'!D150</f>
        <v>0</v>
      </c>
      <c r="Q263" s="101" t="s">
        <v>57</v>
      </c>
      <c r="R263" s="101" t="s">
        <v>57</v>
      </c>
      <c r="S263" s="101" t="s">
        <v>57</v>
      </c>
      <c r="T263" s="102"/>
      <c r="U263" s="103"/>
      <c r="V263" s="103"/>
      <c r="W263" s="103"/>
      <c r="X263" s="104"/>
      <c r="Y263" s="105"/>
      <c r="AB263" s="107"/>
    </row>
    <row r="264" spans="3:28" s="91" customFormat="1" ht="22.5" hidden="1" customHeight="1">
      <c r="C264" s="106"/>
      <c r="D264" s="93">
        <f>'5E D2'!D130</f>
        <v>0</v>
      </c>
      <c r="E264" s="101"/>
      <c r="F264" s="101"/>
      <c r="G264" s="101"/>
      <c r="H264" s="102"/>
      <c r="I264" s="103"/>
      <c r="J264" s="103"/>
      <c r="K264" s="103"/>
      <c r="L264" s="104"/>
      <c r="M264" s="105"/>
      <c r="O264" s="106"/>
      <c r="P264" s="99">
        <f>'5E D2'!D151</f>
        <v>0</v>
      </c>
      <c r="Q264" s="101"/>
      <c r="R264" s="101"/>
      <c r="S264" s="101"/>
      <c r="T264" s="102"/>
      <c r="U264" s="103"/>
      <c r="V264" s="103"/>
      <c r="W264" s="103"/>
      <c r="X264" s="104"/>
      <c r="Y264" s="105"/>
      <c r="AB264" s="107"/>
    </row>
    <row r="265" spans="3:28" s="91" customFormat="1" ht="0.75" customHeight="1">
      <c r="C265" s="106"/>
      <c r="D265" s="93">
        <f>'5E D2'!D131</f>
        <v>0</v>
      </c>
      <c r="E265" s="101"/>
      <c r="F265" s="101"/>
      <c r="G265" s="101"/>
      <c r="H265" s="102"/>
      <c r="I265" s="103"/>
      <c r="J265" s="103"/>
      <c r="K265" s="103"/>
      <c r="L265" s="104"/>
      <c r="M265" s="105"/>
      <c r="O265" s="106"/>
      <c r="P265" s="99">
        <f>'5E D2'!D152</f>
        <v>0</v>
      </c>
      <c r="Q265" s="101"/>
      <c r="R265" s="101"/>
      <c r="S265" s="101"/>
      <c r="T265" s="102"/>
      <c r="U265" s="103"/>
      <c r="V265" s="103"/>
      <c r="W265" s="103"/>
      <c r="X265" s="104"/>
      <c r="Y265" s="105"/>
      <c r="AB265" s="107"/>
    </row>
    <row r="266" spans="3:28" s="91" customFormat="1" ht="21.75" customHeight="1">
      <c r="C266" s="105"/>
      <c r="D266" s="93">
        <f>'5E D2'!D132</f>
        <v>0</v>
      </c>
      <c r="E266" s="101" t="s">
        <v>57</v>
      </c>
      <c r="F266" s="101" t="s">
        <v>57</v>
      </c>
      <c r="G266" s="101" t="s">
        <v>57</v>
      </c>
      <c r="H266" s="102"/>
      <c r="I266" s="103"/>
      <c r="J266" s="103"/>
      <c r="K266" s="103"/>
      <c r="L266" s="104"/>
      <c r="M266" s="108"/>
      <c r="O266" s="105"/>
      <c r="P266" s="99">
        <f>'5E D2'!D153</f>
        <v>0</v>
      </c>
      <c r="Q266" s="101" t="s">
        <v>57</v>
      </c>
      <c r="R266" s="101" t="s">
        <v>57</v>
      </c>
      <c r="S266" s="101" t="s">
        <v>57</v>
      </c>
      <c r="T266" s="102"/>
      <c r="U266" s="103"/>
      <c r="V266" s="103"/>
      <c r="W266" s="103"/>
      <c r="X266" s="104"/>
      <c r="Y266" s="108"/>
    </row>
    <row r="267" spans="3:28" s="91" customFormat="1" ht="2.25" hidden="1" customHeight="1">
      <c r="C267" s="105"/>
      <c r="D267" s="93">
        <f>'5E D2'!D133</f>
        <v>0</v>
      </c>
      <c r="E267" s="101"/>
      <c r="F267" s="101"/>
      <c r="G267" s="101"/>
      <c r="H267" s="102"/>
      <c r="I267" s="103"/>
      <c r="J267" s="103"/>
      <c r="K267" s="103"/>
      <c r="L267" s="104"/>
      <c r="M267" s="108"/>
      <c r="O267" s="105"/>
      <c r="P267" s="99">
        <f>'5E D2'!D154</f>
        <v>0</v>
      </c>
      <c r="Q267" s="101"/>
      <c r="R267" s="101"/>
      <c r="S267" s="101"/>
      <c r="T267" s="102"/>
      <c r="U267" s="103"/>
      <c r="V267" s="103"/>
      <c r="W267" s="103"/>
      <c r="X267" s="104"/>
      <c r="Y267" s="108"/>
    </row>
    <row r="268" spans="3:28" s="91" customFormat="1" ht="22.5" hidden="1" customHeight="1">
      <c r="C268" s="105"/>
      <c r="D268" s="93">
        <f>'5E D2'!D134</f>
        <v>0</v>
      </c>
      <c r="E268" s="101"/>
      <c r="F268" s="101"/>
      <c r="G268" s="101"/>
      <c r="H268" s="102"/>
      <c r="I268" s="103"/>
      <c r="J268" s="103"/>
      <c r="K268" s="103"/>
      <c r="L268" s="104"/>
      <c r="M268" s="108"/>
      <c r="O268" s="105"/>
      <c r="P268" s="99">
        <f>'5E D2'!D155</f>
        <v>0</v>
      </c>
      <c r="Q268" s="101"/>
      <c r="R268" s="101"/>
      <c r="S268" s="101"/>
      <c r="T268" s="102"/>
      <c r="U268" s="103"/>
      <c r="V268" s="103"/>
      <c r="W268" s="103"/>
      <c r="X268" s="104"/>
      <c r="Y268" s="108"/>
    </row>
    <row r="269" spans="3:28" s="91" customFormat="1" ht="22.5" customHeight="1">
      <c r="C269" s="100"/>
      <c r="D269" s="93">
        <f>'5E D2'!D135</f>
        <v>0</v>
      </c>
      <c r="E269" s="101" t="s">
        <v>57</v>
      </c>
      <c r="F269" s="101" t="s">
        <v>57</v>
      </c>
      <c r="G269" s="101" t="s">
        <v>57</v>
      </c>
      <c r="H269" s="102"/>
      <c r="I269" s="103"/>
      <c r="J269" s="103"/>
      <c r="K269" s="103"/>
      <c r="L269" s="104"/>
      <c r="M269" s="108"/>
      <c r="O269" s="100"/>
      <c r="P269" s="99">
        <f>'5E D2'!D156</f>
        <v>0</v>
      </c>
      <c r="Q269" s="101" t="s">
        <v>57</v>
      </c>
      <c r="R269" s="101" t="s">
        <v>57</v>
      </c>
      <c r="S269" s="101" t="s">
        <v>57</v>
      </c>
      <c r="T269" s="102"/>
      <c r="U269" s="103"/>
      <c r="V269" s="103"/>
      <c r="W269" s="103"/>
      <c r="X269" s="104"/>
      <c r="Y269" s="108"/>
    </row>
    <row r="270" spans="3:28" s="91" customFormat="1" ht="0.75" customHeight="1">
      <c r="C270" s="100"/>
      <c r="D270" s="93">
        <f>'5E D2'!D136</f>
        <v>0</v>
      </c>
      <c r="E270" s="101"/>
      <c r="F270" s="101"/>
      <c r="G270" s="101"/>
      <c r="H270" s="102"/>
      <c r="I270" s="103"/>
      <c r="J270" s="103"/>
      <c r="K270" s="103"/>
      <c r="L270" s="104"/>
      <c r="M270" s="108"/>
      <c r="O270" s="100"/>
      <c r="P270" s="99">
        <f>'5E D2'!D157</f>
        <v>0</v>
      </c>
      <c r="Q270" s="101"/>
      <c r="R270" s="101"/>
      <c r="S270" s="101"/>
      <c r="T270" s="102"/>
      <c r="U270" s="103"/>
      <c r="V270" s="103"/>
      <c r="W270" s="103"/>
      <c r="X270" s="104"/>
      <c r="Y270" s="108"/>
    </row>
    <row r="271" spans="3:28" s="91" customFormat="1" ht="22.5" customHeight="1">
      <c r="C271" s="109"/>
      <c r="D271" s="93">
        <f>'5E D2'!D137</f>
        <v>0</v>
      </c>
      <c r="E271" s="110" t="s">
        <v>57</v>
      </c>
      <c r="F271" s="110" t="s">
        <v>57</v>
      </c>
      <c r="G271" s="110" t="s">
        <v>57</v>
      </c>
      <c r="H271" s="111"/>
      <c r="I271" s="112"/>
      <c r="J271" s="112"/>
      <c r="K271" s="112"/>
      <c r="L271" s="113"/>
      <c r="M271" s="114"/>
      <c r="O271" s="109"/>
      <c r="P271" s="99">
        <f>'5E D2'!D158</f>
        <v>0</v>
      </c>
      <c r="Q271" s="110" t="s">
        <v>57</v>
      </c>
      <c r="R271" s="110" t="s">
        <v>57</v>
      </c>
      <c r="S271" s="110" t="s">
        <v>57</v>
      </c>
      <c r="T271" s="111"/>
      <c r="U271" s="112"/>
      <c r="V271" s="112"/>
      <c r="W271" s="112"/>
      <c r="X271" s="113"/>
      <c r="Y271" s="114"/>
    </row>
    <row r="272" spans="3:28" s="91" customFormat="1" ht="22.5" customHeight="1">
      <c r="C272" s="92" t="s">
        <v>59</v>
      </c>
      <c r="D272" s="99">
        <f>'5E D2'!F126</f>
        <v>0</v>
      </c>
      <c r="E272" s="94" t="s">
        <v>57</v>
      </c>
      <c r="F272" s="94" t="s">
        <v>57</v>
      </c>
      <c r="G272" s="94" t="s">
        <v>57</v>
      </c>
      <c r="H272" s="95"/>
      <c r="I272" s="96"/>
      <c r="J272" s="96"/>
      <c r="K272" s="96"/>
      <c r="L272" s="97"/>
      <c r="M272" s="98"/>
      <c r="O272" s="92" t="s">
        <v>59</v>
      </c>
      <c r="P272" s="99">
        <f>'5E D2'!F147</f>
        <v>0</v>
      </c>
      <c r="Q272" s="94" t="s">
        <v>57</v>
      </c>
      <c r="R272" s="94" t="s">
        <v>57</v>
      </c>
      <c r="S272" s="94" t="s">
        <v>57</v>
      </c>
      <c r="T272" s="95"/>
      <c r="U272" s="96"/>
      <c r="V272" s="96"/>
      <c r="W272" s="96"/>
      <c r="X272" s="97"/>
      <c r="Y272" s="98"/>
    </row>
    <row r="273" spans="3:28" s="91" customFormat="1" ht="0.75" customHeight="1">
      <c r="C273" s="100"/>
      <c r="D273" s="93">
        <f>'5E D2'!F127</f>
        <v>0</v>
      </c>
      <c r="E273" s="101"/>
      <c r="F273" s="101"/>
      <c r="G273" s="101"/>
      <c r="H273" s="102"/>
      <c r="I273" s="103"/>
      <c r="J273" s="103"/>
      <c r="K273" s="103"/>
      <c r="L273" s="104"/>
      <c r="M273" s="105"/>
      <c r="O273" s="100"/>
      <c r="P273" s="99">
        <f>'5E D2'!F148</f>
        <v>0</v>
      </c>
      <c r="Q273" s="101"/>
      <c r="R273" s="101"/>
      <c r="S273" s="101"/>
      <c r="T273" s="102"/>
      <c r="U273" s="103"/>
      <c r="V273" s="103"/>
      <c r="W273" s="103"/>
      <c r="X273" s="104"/>
      <c r="Y273" s="105"/>
    </row>
    <row r="274" spans="3:28" s="91" customFormat="1" ht="22.5" hidden="1" customHeight="1">
      <c r="C274" s="100"/>
      <c r="D274" s="93">
        <f>'5E D2'!F128</f>
        <v>0</v>
      </c>
      <c r="E274" s="101"/>
      <c r="F274" s="101"/>
      <c r="G274" s="101"/>
      <c r="H274" s="102"/>
      <c r="I274" s="103"/>
      <c r="J274" s="103"/>
      <c r="K274" s="103"/>
      <c r="L274" s="104"/>
      <c r="M274" s="105"/>
      <c r="O274" s="100"/>
      <c r="P274" s="99">
        <f>'5E D2'!F149</f>
        <v>0</v>
      </c>
      <c r="Q274" s="101"/>
      <c r="R274" s="101"/>
      <c r="S274" s="101"/>
      <c r="T274" s="102"/>
      <c r="U274" s="103"/>
      <c r="V274" s="103"/>
      <c r="W274" s="103"/>
      <c r="X274" s="104"/>
      <c r="Y274" s="105"/>
    </row>
    <row r="275" spans="3:28" s="91" customFormat="1" ht="20.25" customHeight="1">
      <c r="C275" s="106">
        <f>+C263+1</f>
        <v>45756</v>
      </c>
      <c r="D275" s="93">
        <f>'5E D2'!F129</f>
        <v>0</v>
      </c>
      <c r="E275" s="101" t="s">
        <v>57</v>
      </c>
      <c r="F275" s="101" t="s">
        <v>57</v>
      </c>
      <c r="G275" s="101" t="s">
        <v>57</v>
      </c>
      <c r="H275" s="102"/>
      <c r="I275" s="103"/>
      <c r="J275" s="103"/>
      <c r="K275" s="103"/>
      <c r="L275" s="104"/>
      <c r="M275" s="105"/>
      <c r="O275" s="106">
        <f>+O263+1</f>
        <v>45763</v>
      </c>
      <c r="P275" s="99">
        <f>'5E D2'!F150</f>
        <v>0</v>
      </c>
      <c r="Q275" s="101" t="s">
        <v>57</v>
      </c>
      <c r="R275" s="101" t="s">
        <v>57</v>
      </c>
      <c r="S275" s="101" t="s">
        <v>57</v>
      </c>
      <c r="T275" s="102"/>
      <c r="U275" s="103"/>
      <c r="V275" s="103"/>
      <c r="W275" s="103"/>
      <c r="X275" s="104"/>
      <c r="Y275" s="105"/>
      <c r="AB275" s="107"/>
    </row>
    <row r="276" spans="3:28" s="91" customFormat="1" ht="22.5" hidden="1" customHeight="1">
      <c r="C276" s="106"/>
      <c r="D276" s="93">
        <f>'5E D2'!F130</f>
        <v>0</v>
      </c>
      <c r="E276" s="101"/>
      <c r="F276" s="101"/>
      <c r="G276" s="101"/>
      <c r="H276" s="102"/>
      <c r="I276" s="103"/>
      <c r="J276" s="103"/>
      <c r="K276" s="103"/>
      <c r="L276" s="104"/>
      <c r="M276" s="105"/>
      <c r="O276" s="106"/>
      <c r="P276" s="99">
        <f>'5E D2'!F151</f>
        <v>0</v>
      </c>
      <c r="Q276" s="101"/>
      <c r="R276" s="101"/>
      <c r="S276" s="101"/>
      <c r="T276" s="102"/>
      <c r="U276" s="103"/>
      <c r="V276" s="103"/>
      <c r="W276" s="103"/>
      <c r="X276" s="104"/>
      <c r="Y276" s="105"/>
      <c r="AB276" s="107"/>
    </row>
    <row r="277" spans="3:28" s="91" customFormat="1" ht="0.75" customHeight="1">
      <c r="C277" s="106"/>
      <c r="D277" s="93">
        <f>'5E D2'!F131</f>
        <v>0</v>
      </c>
      <c r="E277" s="101"/>
      <c r="F277" s="101"/>
      <c r="G277" s="101"/>
      <c r="H277" s="102"/>
      <c r="I277" s="103"/>
      <c r="J277" s="103"/>
      <c r="K277" s="103"/>
      <c r="L277" s="104"/>
      <c r="M277" s="105"/>
      <c r="O277" s="106"/>
      <c r="P277" s="99">
        <f>'5E D2'!F152</f>
        <v>0</v>
      </c>
      <c r="Q277" s="101"/>
      <c r="R277" s="101"/>
      <c r="S277" s="101"/>
      <c r="T277" s="102"/>
      <c r="U277" s="103"/>
      <c r="V277" s="103"/>
      <c r="W277" s="103"/>
      <c r="X277" s="104"/>
      <c r="Y277" s="105"/>
      <c r="AB277" s="107"/>
    </row>
    <row r="278" spans="3:28" s="91" customFormat="1" ht="21.75" customHeight="1">
      <c r="C278" s="105"/>
      <c r="D278" s="93">
        <f>'5E D2'!F132</f>
        <v>0</v>
      </c>
      <c r="E278" s="101" t="s">
        <v>57</v>
      </c>
      <c r="F278" s="101" t="s">
        <v>57</v>
      </c>
      <c r="G278" s="101" t="s">
        <v>57</v>
      </c>
      <c r="H278" s="102"/>
      <c r="I278" s="103"/>
      <c r="J278" s="103"/>
      <c r="K278" s="103"/>
      <c r="L278" s="104"/>
      <c r="M278" s="108"/>
      <c r="O278" s="105"/>
      <c r="P278" s="99">
        <f>'5E D2'!F153</f>
        <v>0</v>
      </c>
      <c r="Q278" s="101" t="s">
        <v>57</v>
      </c>
      <c r="R278" s="101" t="s">
        <v>57</v>
      </c>
      <c r="S278" s="101" t="s">
        <v>57</v>
      </c>
      <c r="T278" s="102"/>
      <c r="U278" s="103"/>
      <c r="V278" s="103"/>
      <c r="W278" s="103"/>
      <c r="X278" s="104"/>
      <c r="Y278" s="108"/>
    </row>
    <row r="279" spans="3:28" s="91" customFormat="1" ht="2.25" hidden="1" customHeight="1">
      <c r="C279" s="105"/>
      <c r="D279" s="93">
        <f>'5E D2'!F133</f>
        <v>0</v>
      </c>
      <c r="E279" s="101"/>
      <c r="F279" s="101"/>
      <c r="G279" s="101"/>
      <c r="H279" s="102"/>
      <c r="I279" s="103"/>
      <c r="J279" s="103"/>
      <c r="K279" s="103"/>
      <c r="L279" s="104"/>
      <c r="M279" s="108"/>
      <c r="O279" s="105"/>
      <c r="P279" s="99">
        <f>'5E D2'!F154</f>
        <v>0</v>
      </c>
      <c r="Q279" s="101"/>
      <c r="R279" s="101"/>
      <c r="S279" s="101"/>
      <c r="T279" s="102"/>
      <c r="U279" s="103"/>
      <c r="V279" s="103"/>
      <c r="W279" s="103"/>
      <c r="X279" s="104"/>
      <c r="Y279" s="108"/>
    </row>
    <row r="280" spans="3:28" s="91" customFormat="1" ht="22.5" hidden="1" customHeight="1">
      <c r="C280" s="105"/>
      <c r="D280" s="93">
        <f>'5E D2'!F134</f>
        <v>0</v>
      </c>
      <c r="E280" s="101"/>
      <c r="F280" s="101"/>
      <c r="G280" s="101"/>
      <c r="H280" s="102"/>
      <c r="I280" s="103"/>
      <c r="J280" s="103"/>
      <c r="K280" s="103"/>
      <c r="L280" s="104"/>
      <c r="M280" s="108"/>
      <c r="O280" s="105"/>
      <c r="P280" s="99">
        <f>'5E D2'!F155</f>
        <v>0</v>
      </c>
      <c r="Q280" s="101"/>
      <c r="R280" s="101"/>
      <c r="S280" s="101"/>
      <c r="T280" s="102"/>
      <c r="U280" s="103"/>
      <c r="V280" s="103"/>
      <c r="W280" s="103"/>
      <c r="X280" s="104"/>
      <c r="Y280" s="108"/>
    </row>
    <row r="281" spans="3:28" s="91" customFormat="1" ht="22.5" customHeight="1">
      <c r="C281" s="100"/>
      <c r="D281" s="93">
        <f>'5E D2'!F135</f>
        <v>0</v>
      </c>
      <c r="E281" s="101" t="s">
        <v>57</v>
      </c>
      <c r="F281" s="101" t="s">
        <v>57</v>
      </c>
      <c r="G281" s="101" t="s">
        <v>57</v>
      </c>
      <c r="H281" s="102"/>
      <c r="I281" s="103"/>
      <c r="J281" s="103"/>
      <c r="K281" s="103"/>
      <c r="L281" s="104"/>
      <c r="M281" s="108"/>
      <c r="O281" s="100"/>
      <c r="P281" s="99">
        <f>'5E D2'!F156</f>
        <v>0</v>
      </c>
      <c r="Q281" s="101" t="s">
        <v>57</v>
      </c>
      <c r="R281" s="101" t="s">
        <v>57</v>
      </c>
      <c r="S281" s="101" t="s">
        <v>57</v>
      </c>
      <c r="T281" s="102"/>
      <c r="U281" s="103"/>
      <c r="V281" s="103"/>
      <c r="W281" s="103"/>
      <c r="X281" s="104"/>
      <c r="Y281" s="108"/>
    </row>
    <row r="282" spans="3:28" s="91" customFormat="1" ht="0.75" customHeight="1">
      <c r="C282" s="100"/>
      <c r="D282" s="93">
        <f>'5E D2'!F136</f>
        <v>0</v>
      </c>
      <c r="E282" s="101"/>
      <c r="F282" s="101"/>
      <c r="G282" s="101"/>
      <c r="H282" s="102"/>
      <c r="I282" s="103"/>
      <c r="J282" s="103"/>
      <c r="K282" s="103"/>
      <c r="L282" s="104"/>
      <c r="M282" s="108"/>
      <c r="O282" s="100"/>
      <c r="P282" s="99">
        <f>'5E D2'!F157</f>
        <v>0</v>
      </c>
      <c r="Q282" s="101"/>
      <c r="R282" s="101"/>
      <c r="S282" s="101"/>
      <c r="T282" s="102"/>
      <c r="U282" s="103"/>
      <c r="V282" s="103"/>
      <c r="W282" s="103"/>
      <c r="X282" s="104"/>
      <c r="Y282" s="108"/>
    </row>
    <row r="283" spans="3:28" s="91" customFormat="1" ht="22.5" customHeight="1">
      <c r="C283" s="109"/>
      <c r="D283" s="93">
        <f>'5E D2'!F137</f>
        <v>0</v>
      </c>
      <c r="E283" s="110" t="s">
        <v>57</v>
      </c>
      <c r="F283" s="110" t="s">
        <v>57</v>
      </c>
      <c r="G283" s="110" t="s">
        <v>57</v>
      </c>
      <c r="H283" s="111"/>
      <c r="I283" s="112"/>
      <c r="J283" s="112"/>
      <c r="K283" s="112"/>
      <c r="L283" s="113"/>
      <c r="M283" s="114"/>
      <c r="O283" s="109"/>
      <c r="P283" s="99">
        <f>'5E D2'!F158</f>
        <v>0</v>
      </c>
      <c r="Q283" s="110" t="s">
        <v>57</v>
      </c>
      <c r="R283" s="110" t="s">
        <v>57</v>
      </c>
      <c r="S283" s="110" t="s">
        <v>57</v>
      </c>
      <c r="T283" s="111"/>
      <c r="U283" s="112"/>
      <c r="V283" s="112"/>
      <c r="W283" s="112"/>
      <c r="X283" s="113"/>
      <c r="Y283" s="114"/>
    </row>
    <row r="284" spans="3:28" s="91" customFormat="1" ht="22.5" customHeight="1">
      <c r="C284" s="92" t="s">
        <v>60</v>
      </c>
      <c r="D284" s="99">
        <f>'5E D2'!H126</f>
        <v>0</v>
      </c>
      <c r="E284" s="94" t="s">
        <v>57</v>
      </c>
      <c r="F284" s="94" t="s">
        <v>57</v>
      </c>
      <c r="G284" s="94" t="s">
        <v>57</v>
      </c>
      <c r="H284" s="95"/>
      <c r="I284" s="96"/>
      <c r="J284" s="96"/>
      <c r="K284" s="96"/>
      <c r="L284" s="97"/>
      <c r="M284" s="98"/>
      <c r="O284" s="92" t="s">
        <v>60</v>
      </c>
      <c r="P284" s="99">
        <f>'5E D2'!H147</f>
        <v>0</v>
      </c>
      <c r="Q284" s="94" t="s">
        <v>57</v>
      </c>
      <c r="R284" s="94" t="s">
        <v>57</v>
      </c>
      <c r="S284" s="94" t="s">
        <v>57</v>
      </c>
      <c r="T284" s="95"/>
      <c r="U284" s="96"/>
      <c r="V284" s="96"/>
      <c r="W284" s="96"/>
      <c r="X284" s="97"/>
      <c r="Y284" s="98"/>
    </row>
    <row r="285" spans="3:28" s="91" customFormat="1" ht="0.75" customHeight="1">
      <c r="C285" s="100"/>
      <c r="D285" s="93">
        <f>'5E D2'!H127</f>
        <v>0</v>
      </c>
      <c r="E285" s="101"/>
      <c r="F285" s="101"/>
      <c r="G285" s="101"/>
      <c r="H285" s="102"/>
      <c r="I285" s="103"/>
      <c r="J285" s="103"/>
      <c r="K285" s="103"/>
      <c r="L285" s="104"/>
      <c r="M285" s="105"/>
      <c r="O285" s="100"/>
      <c r="P285" s="99">
        <f>'5E D2'!H148</f>
        <v>0</v>
      </c>
      <c r="Q285" s="101"/>
      <c r="R285" s="101"/>
      <c r="S285" s="101"/>
      <c r="T285" s="102"/>
      <c r="U285" s="103"/>
      <c r="V285" s="103"/>
      <c r="W285" s="103"/>
      <c r="X285" s="104"/>
      <c r="Y285" s="105"/>
    </row>
    <row r="286" spans="3:28" s="91" customFormat="1" ht="22.5" hidden="1" customHeight="1">
      <c r="C286" s="100"/>
      <c r="D286" s="93">
        <f>'5E D2'!H128</f>
        <v>0</v>
      </c>
      <c r="E286" s="101"/>
      <c r="F286" s="101"/>
      <c r="G286" s="101"/>
      <c r="H286" s="102"/>
      <c r="I286" s="103"/>
      <c r="J286" s="103"/>
      <c r="K286" s="103"/>
      <c r="L286" s="104"/>
      <c r="M286" s="105"/>
      <c r="O286" s="100"/>
      <c r="P286" s="99">
        <f>'5E D2'!H149</f>
        <v>0</v>
      </c>
      <c r="Q286" s="101"/>
      <c r="R286" s="101"/>
      <c r="S286" s="101"/>
      <c r="T286" s="102"/>
      <c r="U286" s="103"/>
      <c r="V286" s="103"/>
      <c r="W286" s="103"/>
      <c r="X286" s="104"/>
      <c r="Y286" s="105"/>
    </row>
    <row r="287" spans="3:28" s="91" customFormat="1" ht="20.25" customHeight="1">
      <c r="C287" s="106">
        <f>+C275+1</f>
        <v>45757</v>
      </c>
      <c r="D287" s="93">
        <f>'5E D2'!H129</f>
        <v>0</v>
      </c>
      <c r="E287" s="101" t="s">
        <v>57</v>
      </c>
      <c r="F287" s="101" t="s">
        <v>57</v>
      </c>
      <c r="G287" s="101" t="s">
        <v>57</v>
      </c>
      <c r="H287" s="102"/>
      <c r="I287" s="103"/>
      <c r="J287" s="103"/>
      <c r="K287" s="103"/>
      <c r="L287" s="104"/>
      <c r="M287" s="105"/>
      <c r="O287" s="106">
        <f>+O275+1</f>
        <v>45764</v>
      </c>
      <c r="P287" s="99">
        <f>'5E D2'!H150</f>
        <v>0</v>
      </c>
      <c r="Q287" s="101" t="s">
        <v>57</v>
      </c>
      <c r="R287" s="101" t="s">
        <v>57</v>
      </c>
      <c r="S287" s="101" t="s">
        <v>57</v>
      </c>
      <c r="T287" s="102"/>
      <c r="U287" s="103"/>
      <c r="V287" s="103"/>
      <c r="W287" s="103"/>
      <c r="X287" s="104"/>
      <c r="Y287" s="105"/>
      <c r="AB287" s="107"/>
    </row>
    <row r="288" spans="3:28" s="91" customFormat="1" ht="22.5" hidden="1" customHeight="1">
      <c r="C288" s="106"/>
      <c r="D288" s="93">
        <f>'5E D2'!H130</f>
        <v>0</v>
      </c>
      <c r="E288" s="101"/>
      <c r="F288" s="101"/>
      <c r="G288" s="101"/>
      <c r="H288" s="102"/>
      <c r="I288" s="103"/>
      <c r="J288" s="103"/>
      <c r="K288" s="103"/>
      <c r="L288" s="104"/>
      <c r="M288" s="105"/>
      <c r="O288" s="106"/>
      <c r="P288" s="99">
        <f>'5E D2'!H151</f>
        <v>0</v>
      </c>
      <c r="Q288" s="101"/>
      <c r="R288" s="101"/>
      <c r="S288" s="101"/>
      <c r="T288" s="102"/>
      <c r="U288" s="103"/>
      <c r="V288" s="103"/>
      <c r="W288" s="103"/>
      <c r="X288" s="104"/>
      <c r="Y288" s="105"/>
      <c r="AB288" s="107"/>
    </row>
    <row r="289" spans="3:28" s="91" customFormat="1" ht="0.75" customHeight="1">
      <c r="C289" s="106"/>
      <c r="D289" s="93">
        <f>'5E D2'!H131</f>
        <v>0</v>
      </c>
      <c r="E289" s="101"/>
      <c r="F289" s="101"/>
      <c r="G289" s="101"/>
      <c r="H289" s="102"/>
      <c r="I289" s="103"/>
      <c r="J289" s="103"/>
      <c r="K289" s="103"/>
      <c r="L289" s="104"/>
      <c r="M289" s="105"/>
      <c r="O289" s="106"/>
      <c r="P289" s="99">
        <f>'5E D2'!H152</f>
        <v>0</v>
      </c>
      <c r="Q289" s="101"/>
      <c r="R289" s="101"/>
      <c r="S289" s="101"/>
      <c r="T289" s="102"/>
      <c r="U289" s="103"/>
      <c r="V289" s="103"/>
      <c r="W289" s="103"/>
      <c r="X289" s="104"/>
      <c r="Y289" s="105"/>
      <c r="AB289" s="107"/>
    </row>
    <row r="290" spans="3:28" s="91" customFormat="1" ht="21.75" customHeight="1">
      <c r="C290" s="105"/>
      <c r="D290" s="93">
        <f>'5E D2'!H132</f>
        <v>0</v>
      </c>
      <c r="E290" s="101" t="s">
        <v>57</v>
      </c>
      <c r="F290" s="101" t="s">
        <v>57</v>
      </c>
      <c r="G290" s="101" t="s">
        <v>57</v>
      </c>
      <c r="H290" s="102"/>
      <c r="I290" s="103"/>
      <c r="J290" s="103"/>
      <c r="K290" s="103"/>
      <c r="L290" s="104"/>
      <c r="M290" s="108"/>
      <c r="O290" s="105"/>
      <c r="P290" s="99">
        <f>'5E D2'!H153</f>
        <v>0</v>
      </c>
      <c r="Q290" s="101" t="s">
        <v>57</v>
      </c>
      <c r="R290" s="101" t="s">
        <v>57</v>
      </c>
      <c r="S290" s="101" t="s">
        <v>57</v>
      </c>
      <c r="T290" s="102"/>
      <c r="U290" s="103"/>
      <c r="V290" s="103"/>
      <c r="W290" s="103"/>
      <c r="X290" s="104"/>
      <c r="Y290" s="108"/>
    </row>
    <row r="291" spans="3:28" s="91" customFormat="1" ht="2.25" hidden="1" customHeight="1">
      <c r="C291" s="105"/>
      <c r="D291" s="93">
        <f>'5E D2'!H133</f>
        <v>0</v>
      </c>
      <c r="E291" s="101"/>
      <c r="F291" s="101"/>
      <c r="G291" s="101"/>
      <c r="H291" s="102"/>
      <c r="I291" s="103"/>
      <c r="J291" s="103"/>
      <c r="K291" s="103"/>
      <c r="L291" s="104"/>
      <c r="M291" s="108"/>
      <c r="O291" s="105"/>
      <c r="P291" s="99">
        <f>'5E D2'!H154</f>
        <v>0</v>
      </c>
      <c r="Q291" s="101"/>
      <c r="R291" s="101"/>
      <c r="S291" s="101"/>
      <c r="T291" s="102"/>
      <c r="U291" s="103"/>
      <c r="V291" s="103"/>
      <c r="W291" s="103"/>
      <c r="X291" s="104"/>
      <c r="Y291" s="108"/>
    </row>
    <row r="292" spans="3:28" s="91" customFormat="1" ht="22.5" hidden="1" customHeight="1">
      <c r="C292" s="105"/>
      <c r="D292" s="93">
        <f>'5E D2'!H134</f>
        <v>0</v>
      </c>
      <c r="E292" s="101"/>
      <c r="F292" s="101"/>
      <c r="G292" s="101"/>
      <c r="H292" s="102"/>
      <c r="I292" s="103"/>
      <c r="J292" s="103"/>
      <c r="K292" s="103"/>
      <c r="L292" s="104"/>
      <c r="M292" s="108"/>
      <c r="O292" s="105"/>
      <c r="P292" s="99">
        <f>'5E D2'!H155</f>
        <v>0</v>
      </c>
      <c r="Q292" s="101"/>
      <c r="R292" s="101"/>
      <c r="S292" s="101"/>
      <c r="T292" s="102"/>
      <c r="U292" s="103"/>
      <c r="V292" s="103"/>
      <c r="W292" s="103"/>
      <c r="X292" s="104"/>
      <c r="Y292" s="108"/>
    </row>
    <row r="293" spans="3:28" s="91" customFormat="1" ht="22.5" customHeight="1">
      <c r="C293" s="100"/>
      <c r="D293" s="93">
        <f>'5E D2'!H135</f>
        <v>0</v>
      </c>
      <c r="E293" s="101" t="s">
        <v>57</v>
      </c>
      <c r="F293" s="101" t="s">
        <v>57</v>
      </c>
      <c r="G293" s="101" t="s">
        <v>57</v>
      </c>
      <c r="H293" s="102"/>
      <c r="I293" s="103"/>
      <c r="J293" s="103"/>
      <c r="K293" s="103"/>
      <c r="L293" s="104"/>
      <c r="M293" s="108"/>
      <c r="O293" s="100"/>
      <c r="P293" s="99">
        <f>'5E D2'!H156</f>
        <v>0</v>
      </c>
      <c r="Q293" s="101" t="s">
        <v>57</v>
      </c>
      <c r="R293" s="101" t="s">
        <v>57</v>
      </c>
      <c r="S293" s="101" t="s">
        <v>57</v>
      </c>
      <c r="T293" s="102"/>
      <c r="U293" s="103"/>
      <c r="V293" s="103"/>
      <c r="W293" s="103"/>
      <c r="X293" s="104"/>
      <c r="Y293" s="108"/>
    </row>
    <row r="294" spans="3:28" s="91" customFormat="1" ht="0.75" customHeight="1">
      <c r="C294" s="100"/>
      <c r="D294" s="93">
        <f>'5E D2'!H136</f>
        <v>0</v>
      </c>
      <c r="E294" s="101"/>
      <c r="F294" s="101"/>
      <c r="G294" s="101"/>
      <c r="H294" s="102"/>
      <c r="I294" s="103"/>
      <c r="J294" s="103"/>
      <c r="K294" s="103"/>
      <c r="L294" s="104"/>
      <c r="M294" s="108"/>
      <c r="O294" s="100"/>
      <c r="P294" s="99">
        <f>'5E D2'!H157</f>
        <v>0</v>
      </c>
      <c r="Q294" s="101"/>
      <c r="R294" s="101"/>
      <c r="S294" s="101"/>
      <c r="T294" s="102"/>
      <c r="U294" s="103"/>
      <c r="V294" s="103"/>
      <c r="W294" s="103"/>
      <c r="X294" s="104"/>
      <c r="Y294" s="108"/>
    </row>
    <row r="295" spans="3:28" s="91" customFormat="1" ht="22.5" customHeight="1">
      <c r="C295" s="109"/>
      <c r="D295" s="93">
        <f>'5E D2'!H137</f>
        <v>0</v>
      </c>
      <c r="E295" s="110" t="s">
        <v>57</v>
      </c>
      <c r="F295" s="110" t="s">
        <v>57</v>
      </c>
      <c r="G295" s="110" t="s">
        <v>57</v>
      </c>
      <c r="H295" s="111"/>
      <c r="I295" s="112"/>
      <c r="J295" s="112"/>
      <c r="K295" s="112"/>
      <c r="L295" s="113"/>
      <c r="M295" s="114"/>
      <c r="O295" s="109"/>
      <c r="P295" s="99">
        <f>'5E D2'!H158</f>
        <v>0</v>
      </c>
      <c r="Q295" s="110" t="s">
        <v>57</v>
      </c>
      <c r="R295" s="110" t="s">
        <v>57</v>
      </c>
      <c r="S295" s="110" t="s">
        <v>57</v>
      </c>
      <c r="T295" s="111"/>
      <c r="U295" s="112"/>
      <c r="V295" s="112"/>
      <c r="W295" s="112"/>
      <c r="X295" s="113"/>
      <c r="Y295" s="114"/>
    </row>
    <row r="296" spans="3:28" s="91" customFormat="1" ht="22.5" customHeight="1">
      <c r="C296" s="92" t="s">
        <v>61</v>
      </c>
      <c r="D296" s="99">
        <f>'5E D2'!J126</f>
        <v>0</v>
      </c>
      <c r="E296" s="94" t="s">
        <v>57</v>
      </c>
      <c r="F296" s="94" t="s">
        <v>57</v>
      </c>
      <c r="G296" s="94" t="s">
        <v>57</v>
      </c>
      <c r="H296" s="95"/>
      <c r="I296" s="96"/>
      <c r="J296" s="96"/>
      <c r="K296" s="96"/>
      <c r="L296" s="97"/>
      <c r="M296" s="98"/>
      <c r="O296" s="92" t="s">
        <v>61</v>
      </c>
      <c r="P296" s="99">
        <f>'5E D2'!J147</f>
        <v>0</v>
      </c>
      <c r="Q296" s="94" t="s">
        <v>57</v>
      </c>
      <c r="R296" s="94" t="s">
        <v>57</v>
      </c>
      <c r="S296" s="94" t="s">
        <v>57</v>
      </c>
      <c r="T296" s="95"/>
      <c r="U296" s="96"/>
      <c r="V296" s="96"/>
      <c r="W296" s="96"/>
      <c r="X296" s="97"/>
      <c r="Y296" s="98"/>
    </row>
    <row r="297" spans="3:28" s="91" customFormat="1" ht="0.75" customHeight="1">
      <c r="C297" s="100"/>
      <c r="D297" s="93">
        <f>'5E D2'!J127</f>
        <v>0</v>
      </c>
      <c r="E297" s="101"/>
      <c r="F297" s="101"/>
      <c r="G297" s="101"/>
      <c r="H297" s="102"/>
      <c r="I297" s="103"/>
      <c r="J297" s="103"/>
      <c r="K297" s="103"/>
      <c r="L297" s="104"/>
      <c r="M297" s="105"/>
      <c r="O297" s="100"/>
      <c r="P297" s="99">
        <f>'5E D2'!J148</f>
        <v>0</v>
      </c>
      <c r="Q297" s="101"/>
      <c r="R297" s="101"/>
      <c r="S297" s="101"/>
      <c r="T297" s="102"/>
      <c r="U297" s="103"/>
      <c r="V297" s="103"/>
      <c r="W297" s="103"/>
      <c r="X297" s="104"/>
      <c r="Y297" s="105"/>
    </row>
    <row r="298" spans="3:28" s="91" customFormat="1" ht="22.5" hidden="1" customHeight="1">
      <c r="C298" s="100"/>
      <c r="D298" s="93">
        <f>'5E D2'!J128</f>
        <v>0</v>
      </c>
      <c r="E298" s="101"/>
      <c r="F298" s="101"/>
      <c r="G298" s="101"/>
      <c r="H298" s="102"/>
      <c r="I298" s="103"/>
      <c r="J298" s="103"/>
      <c r="K298" s="103"/>
      <c r="L298" s="104"/>
      <c r="M298" s="105"/>
      <c r="O298" s="100"/>
      <c r="P298" s="99">
        <f>'5E D2'!J149</f>
        <v>0</v>
      </c>
      <c r="Q298" s="101"/>
      <c r="R298" s="101"/>
      <c r="S298" s="101"/>
      <c r="T298" s="102"/>
      <c r="U298" s="103"/>
      <c r="V298" s="103"/>
      <c r="W298" s="103"/>
      <c r="X298" s="104"/>
      <c r="Y298" s="105"/>
    </row>
    <row r="299" spans="3:28" s="91" customFormat="1" ht="20.25" customHeight="1">
      <c r="C299" s="106">
        <f>+C287+1</f>
        <v>45758</v>
      </c>
      <c r="D299" s="93">
        <f>'5E D2'!J129</f>
        <v>0</v>
      </c>
      <c r="E299" s="101" t="s">
        <v>57</v>
      </c>
      <c r="F299" s="101" t="s">
        <v>57</v>
      </c>
      <c r="G299" s="101" t="s">
        <v>57</v>
      </c>
      <c r="H299" s="102"/>
      <c r="I299" s="103"/>
      <c r="J299" s="103"/>
      <c r="K299" s="103"/>
      <c r="L299" s="104"/>
      <c r="M299" s="105"/>
      <c r="O299" s="106">
        <f>+O287+1</f>
        <v>45765</v>
      </c>
      <c r="P299" s="99">
        <f>'5E D2'!J150</f>
        <v>0</v>
      </c>
      <c r="Q299" s="101" t="s">
        <v>57</v>
      </c>
      <c r="R299" s="101" t="s">
        <v>57</v>
      </c>
      <c r="S299" s="101" t="s">
        <v>57</v>
      </c>
      <c r="T299" s="102"/>
      <c r="U299" s="103"/>
      <c r="V299" s="103"/>
      <c r="W299" s="103"/>
      <c r="X299" s="104"/>
      <c r="Y299" s="105"/>
      <c r="AB299" s="107"/>
    </row>
    <row r="300" spans="3:28" s="91" customFormat="1" ht="22.5" hidden="1" customHeight="1">
      <c r="C300" s="106"/>
      <c r="D300" s="93">
        <f>'5E D2'!J130</f>
        <v>0</v>
      </c>
      <c r="E300" s="101"/>
      <c r="F300" s="101"/>
      <c r="G300" s="101"/>
      <c r="H300" s="102"/>
      <c r="I300" s="103"/>
      <c r="J300" s="103"/>
      <c r="K300" s="103"/>
      <c r="L300" s="104"/>
      <c r="M300" s="105"/>
      <c r="O300" s="106"/>
      <c r="P300" s="99">
        <f>'5E D2'!J151</f>
        <v>0</v>
      </c>
      <c r="Q300" s="101"/>
      <c r="R300" s="101"/>
      <c r="S300" s="101"/>
      <c r="T300" s="102"/>
      <c r="U300" s="103"/>
      <c r="V300" s="103"/>
      <c r="W300" s="103"/>
      <c r="X300" s="104"/>
      <c r="Y300" s="105"/>
      <c r="AB300" s="107"/>
    </row>
    <row r="301" spans="3:28" s="91" customFormat="1" ht="0.75" customHeight="1">
      <c r="C301" s="106"/>
      <c r="D301" s="93">
        <f>'5E D2'!J131</f>
        <v>0</v>
      </c>
      <c r="E301" s="101"/>
      <c r="F301" s="101"/>
      <c r="G301" s="101"/>
      <c r="H301" s="102"/>
      <c r="I301" s="103"/>
      <c r="J301" s="103"/>
      <c r="K301" s="103"/>
      <c r="L301" s="104"/>
      <c r="M301" s="105"/>
      <c r="O301" s="106"/>
      <c r="P301" s="99">
        <f>'5E D2'!J152</f>
        <v>0</v>
      </c>
      <c r="Q301" s="101"/>
      <c r="R301" s="101"/>
      <c r="S301" s="101"/>
      <c r="T301" s="102"/>
      <c r="U301" s="103"/>
      <c r="V301" s="103"/>
      <c r="W301" s="103"/>
      <c r="X301" s="104"/>
      <c r="Y301" s="105"/>
      <c r="AB301" s="107"/>
    </row>
    <row r="302" spans="3:28" s="91" customFormat="1" ht="21.75" customHeight="1">
      <c r="C302" s="105"/>
      <c r="D302" s="93">
        <f>'5E D2'!J132</f>
        <v>0</v>
      </c>
      <c r="E302" s="101" t="s">
        <v>57</v>
      </c>
      <c r="F302" s="101" t="s">
        <v>57</v>
      </c>
      <c r="G302" s="101" t="s">
        <v>57</v>
      </c>
      <c r="H302" s="102"/>
      <c r="I302" s="103"/>
      <c r="J302" s="103"/>
      <c r="K302" s="103"/>
      <c r="L302" s="104"/>
      <c r="M302" s="108"/>
      <c r="O302" s="105"/>
      <c r="P302" s="99">
        <f>'5E D2'!J153</f>
        <v>0</v>
      </c>
      <c r="Q302" s="101" t="s">
        <v>57</v>
      </c>
      <c r="R302" s="101" t="s">
        <v>57</v>
      </c>
      <c r="S302" s="101" t="s">
        <v>57</v>
      </c>
      <c r="T302" s="102"/>
      <c r="U302" s="103"/>
      <c r="V302" s="103"/>
      <c r="W302" s="103"/>
      <c r="X302" s="104"/>
      <c r="Y302" s="108"/>
    </row>
    <row r="303" spans="3:28" s="91" customFormat="1" ht="2.25" hidden="1" customHeight="1">
      <c r="C303" s="105"/>
      <c r="D303" s="93">
        <f>'5E D2'!J133</f>
        <v>0</v>
      </c>
      <c r="E303" s="101"/>
      <c r="F303" s="101"/>
      <c r="G303" s="101"/>
      <c r="H303" s="102"/>
      <c r="I303" s="103"/>
      <c r="J303" s="103"/>
      <c r="K303" s="103"/>
      <c r="L303" s="104"/>
      <c r="M303" s="108"/>
      <c r="O303" s="105"/>
      <c r="P303" s="99">
        <f>'5E D2'!J154</f>
        <v>0</v>
      </c>
      <c r="Q303" s="101"/>
      <c r="R303" s="101"/>
      <c r="S303" s="101"/>
      <c r="T303" s="102"/>
      <c r="U303" s="103"/>
      <c r="V303" s="103"/>
      <c r="W303" s="103"/>
      <c r="X303" s="104"/>
      <c r="Y303" s="108"/>
    </row>
    <row r="304" spans="3:28" s="91" customFormat="1" ht="22.5" hidden="1" customHeight="1">
      <c r="C304" s="105"/>
      <c r="D304" s="93">
        <f>'5E D2'!J134</f>
        <v>0</v>
      </c>
      <c r="E304" s="101"/>
      <c r="F304" s="101"/>
      <c r="G304" s="101"/>
      <c r="H304" s="102"/>
      <c r="I304" s="103"/>
      <c r="J304" s="103"/>
      <c r="K304" s="103"/>
      <c r="L304" s="104"/>
      <c r="M304" s="108"/>
      <c r="O304" s="105"/>
      <c r="P304" s="99">
        <f>'5E D2'!J155</f>
        <v>0</v>
      </c>
      <c r="Q304" s="101"/>
      <c r="R304" s="101"/>
      <c r="S304" s="101"/>
      <c r="T304" s="102"/>
      <c r="U304" s="103"/>
      <c r="V304" s="103"/>
      <c r="W304" s="103"/>
      <c r="X304" s="104"/>
      <c r="Y304" s="108"/>
    </row>
    <row r="305" spans="1:25" s="91" customFormat="1" ht="22.5" customHeight="1">
      <c r="C305" s="100"/>
      <c r="D305" s="93">
        <f>'5E D2'!J135</f>
        <v>0</v>
      </c>
      <c r="E305" s="101" t="s">
        <v>57</v>
      </c>
      <c r="F305" s="101" t="s">
        <v>57</v>
      </c>
      <c r="G305" s="101" t="s">
        <v>57</v>
      </c>
      <c r="H305" s="102"/>
      <c r="I305" s="103"/>
      <c r="J305" s="103"/>
      <c r="K305" s="103"/>
      <c r="L305" s="104"/>
      <c r="M305" s="108"/>
      <c r="O305" s="100"/>
      <c r="P305" s="99">
        <f>'5E D2'!J156</f>
        <v>0</v>
      </c>
      <c r="Q305" s="101" t="s">
        <v>57</v>
      </c>
      <c r="R305" s="101" t="s">
        <v>57</v>
      </c>
      <c r="S305" s="101" t="s">
        <v>57</v>
      </c>
      <c r="T305" s="102"/>
      <c r="U305" s="103"/>
      <c r="V305" s="103"/>
      <c r="W305" s="103"/>
      <c r="X305" s="104"/>
      <c r="Y305" s="108"/>
    </row>
    <row r="306" spans="1:25" s="91" customFormat="1" ht="0.75" customHeight="1">
      <c r="C306" s="100"/>
      <c r="D306" s="93">
        <f>'5E D2'!J136</f>
        <v>0</v>
      </c>
      <c r="E306" s="101"/>
      <c r="F306" s="101"/>
      <c r="G306" s="101"/>
      <c r="H306" s="102"/>
      <c r="I306" s="103"/>
      <c r="J306" s="103"/>
      <c r="K306" s="103"/>
      <c r="L306" s="104"/>
      <c r="M306" s="108"/>
      <c r="O306" s="100"/>
      <c r="P306" s="99">
        <f>'5E D2'!J157</f>
        <v>0</v>
      </c>
      <c r="Q306" s="101"/>
      <c r="R306" s="101"/>
      <c r="S306" s="101"/>
      <c r="T306" s="102"/>
      <c r="U306" s="103"/>
      <c r="V306" s="103"/>
      <c r="W306" s="103"/>
      <c r="X306" s="104"/>
      <c r="Y306" s="108"/>
    </row>
    <row r="307" spans="1:25" s="91" customFormat="1" ht="22.5" customHeight="1">
      <c r="C307" s="109"/>
      <c r="D307" s="93">
        <f>'5E D2'!J137</f>
        <v>0</v>
      </c>
      <c r="E307" s="110" t="s">
        <v>57</v>
      </c>
      <c r="F307" s="110" t="s">
        <v>57</v>
      </c>
      <c r="G307" s="110" t="s">
        <v>57</v>
      </c>
      <c r="H307" s="111"/>
      <c r="I307" s="112"/>
      <c r="J307" s="112"/>
      <c r="K307" s="112"/>
      <c r="L307" s="113"/>
      <c r="M307" s="114"/>
      <c r="O307" s="109"/>
      <c r="P307" s="99">
        <f>'5E D2'!J158</f>
        <v>0</v>
      </c>
      <c r="Q307" s="110" t="s">
        <v>57</v>
      </c>
      <c r="R307" s="110" t="s">
        <v>57</v>
      </c>
      <c r="S307" s="110" t="s">
        <v>57</v>
      </c>
      <c r="T307" s="111"/>
      <c r="U307" s="112"/>
      <c r="V307" s="112"/>
      <c r="W307" s="112"/>
      <c r="X307" s="113"/>
      <c r="Y307" s="114"/>
    </row>
    <row r="308" spans="1:25" ht="15" customHeight="1">
      <c r="C308" s="309" t="s">
        <v>62</v>
      </c>
      <c r="D308" s="309"/>
      <c r="E308" s="309"/>
      <c r="F308" s="309"/>
      <c r="G308" s="309"/>
      <c r="H308" s="309"/>
      <c r="I308" s="309"/>
      <c r="J308" s="309"/>
      <c r="K308" s="309"/>
      <c r="L308" s="309"/>
      <c r="M308" s="309"/>
      <c r="O308" s="309" t="s">
        <v>62</v>
      </c>
      <c r="P308" s="309"/>
      <c r="Q308" s="309"/>
      <c r="R308" s="309"/>
      <c r="S308" s="309"/>
      <c r="T308" s="309"/>
      <c r="U308" s="309"/>
      <c r="V308" s="309"/>
      <c r="W308" s="309"/>
      <c r="X308" s="309"/>
      <c r="Y308" s="309"/>
    </row>
    <row r="309" spans="1:25">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c r="C310" s="310" t="s">
        <v>63</v>
      </c>
      <c r="D310" s="310"/>
      <c r="E310" s="310"/>
      <c r="F310" s="310"/>
      <c r="G310" s="310"/>
      <c r="H310" s="310"/>
      <c r="I310" s="310"/>
      <c r="J310" s="310"/>
      <c r="K310" s="310"/>
      <c r="L310" s="310"/>
      <c r="M310" s="310"/>
      <c r="O310" s="310" t="s">
        <v>63</v>
      </c>
      <c r="P310" s="310"/>
      <c r="Q310" s="310"/>
      <c r="R310" s="310"/>
      <c r="S310" s="310"/>
      <c r="T310" s="310"/>
      <c r="U310" s="310"/>
      <c r="V310" s="310"/>
      <c r="W310" s="310"/>
      <c r="X310" s="310"/>
      <c r="Y310" s="310"/>
    </row>
    <row r="311" spans="1:25" ht="115.5" customHeight="1">
      <c r="C311" s="311"/>
      <c r="D311" s="312"/>
      <c r="E311" s="312"/>
      <c r="F311" s="312"/>
      <c r="G311" s="312"/>
      <c r="H311" s="312"/>
      <c r="I311" s="312"/>
      <c r="J311" s="312"/>
      <c r="K311" s="312"/>
      <c r="L311" s="312"/>
      <c r="M311" s="313"/>
      <c r="O311" s="311"/>
      <c r="P311" s="312"/>
      <c r="Q311" s="312"/>
      <c r="R311" s="312"/>
      <c r="S311" s="312"/>
      <c r="T311" s="312"/>
      <c r="U311" s="312"/>
      <c r="V311" s="312"/>
      <c r="W311" s="312"/>
      <c r="X311" s="312"/>
      <c r="Y311" s="313"/>
    </row>
    <row r="312" spans="1:25" hidden="1"/>
    <row r="313" spans="1:25" ht="53.25" hidden="1" customHeight="1">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row r="315" spans="1:25" hidden="1">
      <c r="A315" s="74" t="s">
        <v>28</v>
      </c>
      <c r="C315" s="294" t="s">
        <v>64</v>
      </c>
      <c r="D315" s="294"/>
      <c r="E315" s="295" t="str">
        <f>+CONCATENATE("Période ",$A$8)</f>
        <v>Période 6</v>
      </c>
      <c r="F315" s="295"/>
      <c r="G315" s="295"/>
      <c r="H315" s="295"/>
      <c r="I315" s="295"/>
      <c r="J315" s="295"/>
      <c r="K315" s="295"/>
      <c r="L315" s="295"/>
      <c r="M315" s="75" t="str">
        <f>+CONCATENATE("Semaine ",$A$6)</f>
        <v>Semaine 9</v>
      </c>
      <c r="O315" s="294" t="str">
        <f>+C315</f>
        <v>Année 2021/2022</v>
      </c>
      <c r="P315" s="294"/>
      <c r="Q315" s="295" t="str">
        <f>+CONCATENATE("Période ",$A$8)</f>
        <v>Période 6</v>
      </c>
      <c r="R315" s="295"/>
      <c r="S315" s="295"/>
      <c r="T315" s="295"/>
      <c r="U315" s="295"/>
      <c r="V315" s="295"/>
      <c r="W315" s="295"/>
      <c r="X315" s="295"/>
      <c r="Y315" s="75" t="str">
        <f>+CONCATENATE("Semaine ",$A$6+1)</f>
        <v>Semaine 10</v>
      </c>
    </row>
    <row r="316" spans="1:25" hidden="1">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75" hidden="1">
      <c r="A317" s="74" t="s">
        <v>38</v>
      </c>
      <c r="C317" s="80" t="s">
        <v>39</v>
      </c>
      <c r="D317" s="296" t="s">
        <v>40</v>
      </c>
      <c r="E317" s="296"/>
      <c r="F317" s="296"/>
      <c r="G317" s="296"/>
      <c r="H317" s="296"/>
      <c r="I317" s="296"/>
      <c r="J317" s="296"/>
      <c r="K317" s="296"/>
      <c r="L317" s="296"/>
      <c r="M317" s="296"/>
      <c r="O317" s="80" t="s">
        <v>39</v>
      </c>
      <c r="P317" s="296" t="s">
        <v>40</v>
      </c>
      <c r="Q317" s="296"/>
      <c r="R317" s="296"/>
      <c r="S317" s="296"/>
      <c r="T317" s="296"/>
      <c r="U317" s="296"/>
      <c r="V317" s="296"/>
      <c r="W317" s="296"/>
      <c r="X317" s="296"/>
      <c r="Y317" s="296"/>
    </row>
    <row r="318" spans="1:25" hidden="1">
      <c r="A318" s="81">
        <v>6</v>
      </c>
    </row>
    <row r="319" spans="1:25" ht="18" hidden="1" customHeight="1">
      <c r="A319" s="74" t="s">
        <v>41</v>
      </c>
      <c r="C319" s="80" t="s">
        <v>42</v>
      </c>
      <c r="O319" s="80" t="s">
        <v>42</v>
      </c>
    </row>
    <row r="320" spans="1:25" hidden="1">
      <c r="A320" s="81">
        <v>2</v>
      </c>
    </row>
    <row r="321" spans="3:28" ht="63" hidden="1" customHeight="1">
      <c r="C321" s="305" t="s">
        <v>43</v>
      </c>
      <c r="D321" s="305"/>
      <c r="E321" s="305"/>
      <c r="F321" s="305"/>
      <c r="G321" s="305"/>
      <c r="H321" s="305"/>
      <c r="I321" s="305"/>
      <c r="J321" s="305"/>
      <c r="K321" s="305"/>
      <c r="L321" s="305"/>
      <c r="M321" s="305"/>
      <c r="O321" s="305" t="s">
        <v>43</v>
      </c>
      <c r="P321" s="305"/>
      <c r="Q321" s="305"/>
      <c r="R321" s="305"/>
      <c r="S321" s="305"/>
      <c r="T321" s="305"/>
      <c r="U321" s="305"/>
      <c r="V321" s="305"/>
      <c r="W321" s="305"/>
      <c r="X321" s="305"/>
      <c r="Y321" s="305"/>
    </row>
    <row r="322" spans="3:28" ht="9" hidden="1" customHeight="1"/>
    <row r="323" spans="3:28" ht="15" hidden="1" customHeight="1">
      <c r="E323" s="82"/>
      <c r="G323" s="83"/>
      <c r="H323" s="306" t="s">
        <v>44</v>
      </c>
      <c r="I323" s="307"/>
      <c r="J323" s="307"/>
      <c r="K323" s="307"/>
      <c r="L323" s="307"/>
      <c r="M323" s="308"/>
      <c r="Q323" s="82"/>
      <c r="S323" s="83"/>
      <c r="T323" s="306" t="s">
        <v>44</v>
      </c>
      <c r="U323" s="307"/>
      <c r="V323" s="307"/>
      <c r="W323" s="307"/>
      <c r="X323" s="307"/>
      <c r="Y323" s="308"/>
    </row>
    <row r="324" spans="3:28" ht="39" hidden="1" customHeight="1">
      <c r="E324" s="84"/>
      <c r="F324" s="85"/>
      <c r="G324" s="86"/>
      <c r="H324" s="297" t="s">
        <v>45</v>
      </c>
      <c r="I324" s="299" t="s">
        <v>46</v>
      </c>
      <c r="J324" s="299" t="s">
        <v>47</v>
      </c>
      <c r="K324" s="299" t="s">
        <v>48</v>
      </c>
      <c r="L324" s="301" t="s">
        <v>49</v>
      </c>
      <c r="M324" s="303" t="s">
        <v>50</v>
      </c>
      <c r="Q324" s="84"/>
      <c r="R324" s="85"/>
      <c r="S324" s="86"/>
      <c r="T324" s="297" t="s">
        <v>45</v>
      </c>
      <c r="U324" s="299" t="s">
        <v>46</v>
      </c>
      <c r="V324" s="299" t="s">
        <v>47</v>
      </c>
      <c r="W324" s="299" t="s">
        <v>48</v>
      </c>
      <c r="X324" s="301" t="s">
        <v>49</v>
      </c>
      <c r="Y324" s="303" t="s">
        <v>50</v>
      </c>
    </row>
    <row r="325" spans="3:28" ht="15.75" hidden="1">
      <c r="C325" s="87" t="s">
        <v>51</v>
      </c>
      <c r="D325" s="88" t="s">
        <v>52</v>
      </c>
      <c r="E325" s="89" t="s">
        <v>53</v>
      </c>
      <c r="F325" s="89" t="s">
        <v>54</v>
      </c>
      <c r="G325" s="89" t="s">
        <v>55</v>
      </c>
      <c r="H325" s="298"/>
      <c r="I325" s="300"/>
      <c r="J325" s="300"/>
      <c r="K325" s="300"/>
      <c r="L325" s="302"/>
      <c r="M325" s="304"/>
      <c r="O325" s="87" t="s">
        <v>51</v>
      </c>
      <c r="P325" s="90" t="s">
        <v>52</v>
      </c>
      <c r="Q325" s="89" t="s">
        <v>53</v>
      </c>
      <c r="R325" s="89" t="s">
        <v>54</v>
      </c>
      <c r="S325" s="89" t="s">
        <v>55</v>
      </c>
      <c r="T325" s="298"/>
      <c r="U325" s="300"/>
      <c r="V325" s="300"/>
      <c r="W325" s="300"/>
      <c r="X325" s="302"/>
      <c r="Y325" s="304"/>
    </row>
    <row r="326" spans="3:28" s="91" customFormat="1" ht="22.5" hidden="1" customHeight="1">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c r="C329" s="106">
        <f>+$A$4</f>
        <v>45712</v>
      </c>
      <c r="D329" s="93">
        <f>'5E D2'!B284</f>
        <v>0</v>
      </c>
      <c r="E329" s="101" t="s">
        <v>57</v>
      </c>
      <c r="F329" s="101" t="s">
        <v>57</v>
      </c>
      <c r="G329" s="101" t="s">
        <v>57</v>
      </c>
      <c r="H329" s="102"/>
      <c r="I329" s="103"/>
      <c r="J329" s="103"/>
      <c r="K329" s="103"/>
      <c r="L329" s="104"/>
      <c r="M329" s="105"/>
      <c r="O329" s="106">
        <f>+C377+3</f>
        <v>45719</v>
      </c>
      <c r="P329" s="93">
        <f>'5E D2'!B306</f>
        <v>0</v>
      </c>
      <c r="Q329" s="101" t="s">
        <v>57</v>
      </c>
      <c r="R329" s="101" t="s">
        <v>57</v>
      </c>
      <c r="S329" s="101" t="s">
        <v>57</v>
      </c>
      <c r="T329" s="102"/>
      <c r="U329" s="103"/>
      <c r="V329" s="103"/>
      <c r="W329" s="103"/>
      <c r="X329" s="104"/>
      <c r="Y329" s="105"/>
      <c r="AB329" s="107"/>
    </row>
    <row r="330" spans="3:28" s="91" customFormat="1" ht="22.5" hidden="1" customHeight="1">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c r="C341" s="106">
        <f>+C329+1</f>
        <v>45713</v>
      </c>
      <c r="D341" s="93">
        <f>'5E D2'!D284</f>
        <v>0</v>
      </c>
      <c r="E341" s="101" t="s">
        <v>57</v>
      </c>
      <c r="F341" s="101" t="s">
        <v>57</v>
      </c>
      <c r="G341" s="101" t="s">
        <v>57</v>
      </c>
      <c r="H341" s="102"/>
      <c r="I341" s="103"/>
      <c r="J341" s="103"/>
      <c r="K341" s="103"/>
      <c r="L341" s="104"/>
      <c r="M341" s="105"/>
      <c r="O341" s="106">
        <f>+O329+1</f>
        <v>45720</v>
      </c>
      <c r="P341" s="93">
        <f>'5E D2'!D306</f>
        <v>0</v>
      </c>
      <c r="Q341" s="101" t="s">
        <v>57</v>
      </c>
      <c r="R341" s="101" t="s">
        <v>57</v>
      </c>
      <c r="S341" s="101" t="s">
        <v>57</v>
      </c>
      <c r="T341" s="102"/>
      <c r="U341" s="103"/>
      <c r="V341" s="103"/>
      <c r="W341" s="103"/>
      <c r="X341" s="104"/>
      <c r="Y341" s="105"/>
      <c r="AB341" s="107"/>
    </row>
    <row r="342" spans="3:28" s="91" customFormat="1" ht="22.5" hidden="1" customHeight="1">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c r="C353" s="106">
        <f>+C341+1</f>
        <v>45714</v>
      </c>
      <c r="D353" s="93">
        <f>'5E D2'!F284</f>
        <v>0</v>
      </c>
      <c r="E353" s="101" t="s">
        <v>57</v>
      </c>
      <c r="F353" s="101" t="s">
        <v>57</v>
      </c>
      <c r="G353" s="101" t="s">
        <v>57</v>
      </c>
      <c r="H353" s="102"/>
      <c r="I353" s="103"/>
      <c r="J353" s="103"/>
      <c r="K353" s="103"/>
      <c r="L353" s="104"/>
      <c r="M353" s="105"/>
      <c r="O353" s="106">
        <f>+O341+1</f>
        <v>45721</v>
      </c>
      <c r="P353" s="93">
        <f>'5E D2'!F306</f>
        <v>0</v>
      </c>
      <c r="Q353" s="101" t="s">
        <v>57</v>
      </c>
      <c r="R353" s="101" t="s">
        <v>57</v>
      </c>
      <c r="S353" s="101" t="s">
        <v>57</v>
      </c>
      <c r="T353" s="102"/>
      <c r="U353" s="103"/>
      <c r="V353" s="103"/>
      <c r="W353" s="103"/>
      <c r="X353" s="104"/>
      <c r="Y353" s="105"/>
      <c r="AB353" s="107"/>
    </row>
    <row r="354" spans="3:28" s="91" customFormat="1" ht="22.5" hidden="1" customHeight="1">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c r="C365" s="106">
        <f>+C353+1</f>
        <v>45715</v>
      </c>
      <c r="D365" s="93">
        <f>'5E D2'!H284</f>
        <v>0</v>
      </c>
      <c r="E365" s="101" t="s">
        <v>57</v>
      </c>
      <c r="F365" s="101" t="s">
        <v>57</v>
      </c>
      <c r="G365" s="101" t="s">
        <v>57</v>
      </c>
      <c r="H365" s="102"/>
      <c r="I365" s="103"/>
      <c r="J365" s="103"/>
      <c r="K365" s="103"/>
      <c r="L365" s="104"/>
      <c r="M365" s="105"/>
      <c r="O365" s="106">
        <f>+O353+1</f>
        <v>45722</v>
      </c>
      <c r="P365" s="93">
        <f>'5E D2'!H306</f>
        <v>0</v>
      </c>
      <c r="Q365" s="101" t="s">
        <v>57</v>
      </c>
      <c r="R365" s="101" t="s">
        <v>57</v>
      </c>
      <c r="S365" s="101" t="s">
        <v>57</v>
      </c>
      <c r="T365" s="102"/>
      <c r="U365" s="103"/>
      <c r="V365" s="103"/>
      <c r="W365" s="103"/>
      <c r="X365" s="104"/>
      <c r="Y365" s="105"/>
      <c r="AB365" s="107"/>
    </row>
    <row r="366" spans="3:28" s="91" customFormat="1" ht="22.5" hidden="1" customHeight="1">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c r="C377" s="106">
        <f>+C365+1</f>
        <v>45716</v>
      </c>
      <c r="D377" s="93">
        <f>'5E D2'!J284</f>
        <v>0</v>
      </c>
      <c r="E377" s="101" t="s">
        <v>57</v>
      </c>
      <c r="F377" s="101" t="s">
        <v>57</v>
      </c>
      <c r="G377" s="101" t="s">
        <v>57</v>
      </c>
      <c r="H377" s="102"/>
      <c r="I377" s="103"/>
      <c r="J377" s="103"/>
      <c r="K377" s="103"/>
      <c r="L377" s="104"/>
      <c r="M377" s="105"/>
      <c r="O377" s="106">
        <f>+O365+1</f>
        <v>45723</v>
      </c>
      <c r="P377" s="93">
        <f>'5E D2'!J306</f>
        <v>0</v>
      </c>
      <c r="Q377" s="101" t="s">
        <v>57</v>
      </c>
      <c r="R377" s="101" t="s">
        <v>57</v>
      </c>
      <c r="S377" s="101" t="s">
        <v>57</v>
      </c>
      <c r="T377" s="102"/>
      <c r="U377" s="103"/>
      <c r="V377" s="103"/>
      <c r="W377" s="103"/>
      <c r="X377" s="104"/>
      <c r="Y377" s="105"/>
      <c r="AB377" s="107"/>
    </row>
    <row r="378" spans="3:28" s="91" customFormat="1" ht="22.5" hidden="1" customHeight="1">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hidden="1" customHeight="1">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hidden="1" customHeight="1">
      <c r="C386" s="309" t="s">
        <v>62</v>
      </c>
      <c r="D386" s="309"/>
      <c r="E386" s="309"/>
      <c r="F386" s="309"/>
      <c r="G386" s="309"/>
      <c r="H386" s="309"/>
      <c r="I386" s="309"/>
      <c r="J386" s="309"/>
      <c r="K386" s="309"/>
      <c r="L386" s="309"/>
      <c r="M386" s="309"/>
      <c r="O386" s="309" t="s">
        <v>62</v>
      </c>
      <c r="P386" s="309"/>
      <c r="Q386" s="309"/>
      <c r="R386" s="309"/>
      <c r="S386" s="309"/>
      <c r="T386" s="309"/>
      <c r="U386" s="309"/>
      <c r="V386" s="309"/>
      <c r="W386" s="309"/>
      <c r="X386" s="309"/>
      <c r="Y386" s="309"/>
    </row>
    <row r="387" spans="3:25" hidden="1">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hidden="1">
      <c r="C388" s="310" t="s">
        <v>63</v>
      </c>
      <c r="D388" s="310"/>
      <c r="E388" s="310"/>
      <c r="F388" s="310"/>
      <c r="G388" s="310"/>
      <c r="H388" s="310"/>
      <c r="I388" s="310"/>
      <c r="J388" s="310"/>
      <c r="K388" s="310"/>
      <c r="L388" s="310"/>
      <c r="M388" s="310"/>
      <c r="O388" s="310" t="s">
        <v>63</v>
      </c>
      <c r="P388" s="310"/>
      <c r="Q388" s="310"/>
      <c r="R388" s="310"/>
      <c r="S388" s="310"/>
      <c r="T388" s="310"/>
      <c r="U388" s="310"/>
      <c r="V388" s="310"/>
      <c r="W388" s="310"/>
      <c r="X388" s="310"/>
      <c r="Y388" s="310"/>
    </row>
    <row r="389" spans="3:25" ht="115.5" hidden="1" customHeight="1">
      <c r="C389" s="311"/>
      <c r="D389" s="312"/>
      <c r="E389" s="312"/>
      <c r="F389" s="312"/>
      <c r="G389" s="312"/>
      <c r="H389" s="312"/>
      <c r="I389" s="312"/>
      <c r="J389" s="312"/>
      <c r="K389" s="312"/>
      <c r="L389" s="312"/>
      <c r="M389" s="313"/>
      <c r="O389" s="311"/>
      <c r="P389" s="312"/>
      <c r="Q389" s="312"/>
      <c r="R389" s="312"/>
      <c r="S389" s="312"/>
      <c r="T389" s="312"/>
      <c r="U389" s="312"/>
      <c r="V389" s="312"/>
      <c r="W389" s="312"/>
      <c r="X389" s="312"/>
      <c r="Y389" s="313"/>
    </row>
    <row r="390" spans="3:25" hidden="1"/>
  </sheetData>
  <mergeCells count="140">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81:D81"/>
    <mergeCell ref="E81:L81"/>
    <mergeCell ref="O81:P81"/>
    <mergeCell ref="Q81:X81"/>
    <mergeCell ref="D83:M83"/>
    <mergeCell ref="P83:Y83"/>
    <mergeCell ref="C74:M74"/>
    <mergeCell ref="O74:Y74"/>
    <mergeCell ref="C76:M76"/>
    <mergeCell ref="O76:Y76"/>
    <mergeCell ref="C77:M77"/>
    <mergeCell ref="O77:Y77"/>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worksheet>
</file>

<file path=xl/worksheets/sheet12.xml><?xml version="1.0" encoding="utf-8"?>
<worksheet xmlns="http://schemas.openxmlformats.org/spreadsheetml/2006/main" xmlns:r="http://schemas.openxmlformats.org/officeDocument/2006/relationships">
  <sheetPr>
    <tabColor theme="1"/>
  </sheetPr>
  <dimension ref="A1:AB679"/>
  <sheetViews>
    <sheetView showGridLines="0" view="pageBreakPreview" zoomScale="60" workbookViewId="0">
      <selection activeCell="O49" activeCellId="1" sqref="Z137 O49"/>
    </sheetView>
  </sheetViews>
  <sheetFormatPr baseColWidth="10" defaultColWidth="11.42578125" defaultRowHeight="15"/>
  <cols>
    <col min="1" max="1" width="11.5703125" style="68" bestFit="1" customWidth="1"/>
    <col min="2" max="2" width="2" style="68" customWidth="1"/>
    <col min="3" max="3" width="10.28515625" style="73" bestFit="1" customWidth="1"/>
    <col min="4" max="4" width="33.85546875" style="68" customWidth="1"/>
    <col min="5" max="7" width="4.140625" style="68" bestFit="1" customWidth="1"/>
    <col min="8" max="12" width="3.85546875" style="68" customWidth="1"/>
    <col min="13" max="13" width="42.42578125" style="73" customWidth="1"/>
    <col min="14" max="14" width="2.28515625" style="68" customWidth="1"/>
    <col min="15" max="15" width="10.42578125" style="73" bestFit="1" customWidth="1"/>
    <col min="16" max="16" width="33.85546875" style="68" customWidth="1"/>
    <col min="17" max="19" width="4.140625" style="68" bestFit="1" customWidth="1"/>
    <col min="20" max="24" width="3.85546875" style="68" customWidth="1"/>
    <col min="25" max="25" width="42.42578125" style="73" customWidth="1"/>
    <col min="26" max="16384" width="11.42578125" style="68"/>
  </cols>
  <sheetData>
    <row r="1" spans="1:25" ht="53.25" customHeight="1">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row r="3" spans="1:25">
      <c r="A3" s="74" t="s">
        <v>28</v>
      </c>
      <c r="C3" s="294" t="s">
        <v>81</v>
      </c>
      <c r="D3" s="294"/>
      <c r="E3" s="295" t="str">
        <f>+CONCATENATE("Période ",$A$8)</f>
        <v>Période 6</v>
      </c>
      <c r="F3" s="295"/>
      <c r="G3" s="295"/>
      <c r="H3" s="295"/>
      <c r="I3" s="295"/>
      <c r="J3" s="295"/>
      <c r="K3" s="295"/>
      <c r="L3" s="295"/>
      <c r="M3" s="75" t="str">
        <f>+CONCATENATE("Semaine ",$A$6)</f>
        <v>Semaine 9</v>
      </c>
      <c r="O3" s="294" t="str">
        <f>+C3</f>
        <v>Année 2022/2023</v>
      </c>
      <c r="P3" s="294"/>
      <c r="Q3" s="295" t="str">
        <f>+CONCATENATE("Période ",$A$8)</f>
        <v>Période 6</v>
      </c>
      <c r="R3" s="295"/>
      <c r="S3" s="295"/>
      <c r="T3" s="295"/>
      <c r="U3" s="295"/>
      <c r="V3" s="295"/>
      <c r="W3" s="295"/>
      <c r="X3" s="295"/>
      <c r="Y3" s="75" t="str">
        <f>+CONCATENATE("Semaine ",$A$6+1)</f>
        <v>Semaine 10</v>
      </c>
    </row>
    <row r="4" spans="1:25">
      <c r="A4" s="76">
        <f>'5E D2'!N2</f>
        <v>45712</v>
      </c>
      <c r="C4" s="77"/>
      <c r="D4" s="77"/>
      <c r="E4" s="78"/>
      <c r="F4" s="78"/>
      <c r="G4" s="78"/>
      <c r="H4" s="78"/>
      <c r="I4" s="78"/>
      <c r="J4" s="78"/>
      <c r="K4" s="78"/>
      <c r="L4" s="78"/>
      <c r="M4" s="79"/>
      <c r="O4" s="77"/>
      <c r="P4" s="77"/>
      <c r="Q4" s="78"/>
      <c r="R4" s="78"/>
      <c r="S4" s="78"/>
      <c r="T4" s="78"/>
      <c r="U4" s="78"/>
      <c r="V4" s="78"/>
      <c r="W4" s="78"/>
      <c r="X4" s="78"/>
      <c r="Y4" s="79"/>
    </row>
    <row r="5" spans="1:25" ht="15.75">
      <c r="A5" s="74" t="s">
        <v>38</v>
      </c>
      <c r="C5" s="80" t="s">
        <v>39</v>
      </c>
      <c r="D5" s="296" t="s">
        <v>40</v>
      </c>
      <c r="E5" s="296"/>
      <c r="F5" s="296"/>
      <c r="G5" s="296"/>
      <c r="H5" s="296"/>
      <c r="I5" s="296"/>
      <c r="J5" s="296"/>
      <c r="K5" s="296"/>
      <c r="L5" s="296"/>
      <c r="M5" s="296"/>
      <c r="O5" s="80" t="s">
        <v>39</v>
      </c>
      <c r="P5" s="296" t="s">
        <v>40</v>
      </c>
      <c r="Q5" s="296"/>
      <c r="R5" s="296"/>
      <c r="S5" s="296"/>
      <c r="T5" s="296"/>
      <c r="U5" s="296"/>
      <c r="V5" s="296"/>
      <c r="W5" s="296"/>
      <c r="X5" s="296"/>
      <c r="Y5" s="296"/>
    </row>
    <row r="6" spans="1:25">
      <c r="A6" s="81">
        <f>'5E D2'!M2</f>
        <v>9</v>
      </c>
    </row>
    <row r="7" spans="1:25" ht="18" customHeight="1">
      <c r="A7" s="74" t="s">
        <v>41</v>
      </c>
      <c r="C7" s="80" t="s">
        <v>42</v>
      </c>
      <c r="O7" s="80" t="s">
        <v>42</v>
      </c>
    </row>
    <row r="8" spans="1:25">
      <c r="A8" s="81">
        <v>6</v>
      </c>
    </row>
    <row r="9" spans="1:25" ht="63" customHeight="1">
      <c r="C9" s="305" t="s">
        <v>43</v>
      </c>
      <c r="D9" s="305"/>
      <c r="E9" s="305"/>
      <c r="F9" s="305"/>
      <c r="G9" s="305"/>
      <c r="H9" s="305"/>
      <c r="I9" s="305"/>
      <c r="J9" s="305"/>
      <c r="K9" s="305"/>
      <c r="L9" s="305"/>
      <c r="M9" s="305"/>
      <c r="O9" s="305" t="s">
        <v>43</v>
      </c>
      <c r="P9" s="305"/>
      <c r="Q9" s="305"/>
      <c r="R9" s="305"/>
      <c r="S9" s="305"/>
      <c r="T9" s="305"/>
      <c r="U9" s="305"/>
      <c r="V9" s="305"/>
      <c r="W9" s="305"/>
      <c r="X9" s="305"/>
      <c r="Y9" s="305"/>
    </row>
    <row r="10" spans="1:25" ht="9" customHeight="1"/>
    <row r="11" spans="1:25" ht="15" customHeight="1">
      <c r="E11" s="82"/>
      <c r="G11" s="83"/>
      <c r="H11" s="306" t="s">
        <v>44</v>
      </c>
      <c r="I11" s="307"/>
      <c r="J11" s="307"/>
      <c r="K11" s="307"/>
      <c r="L11" s="307"/>
      <c r="M11" s="308"/>
      <c r="Q11" s="82"/>
      <c r="S11" s="83"/>
      <c r="T11" s="306" t="s">
        <v>44</v>
      </c>
      <c r="U11" s="307"/>
      <c r="V11" s="307"/>
      <c r="W11" s="307"/>
      <c r="X11" s="307"/>
      <c r="Y11" s="308"/>
    </row>
    <row r="12" spans="1:25" ht="39" customHeight="1">
      <c r="E12" s="84"/>
      <c r="F12" s="85"/>
      <c r="G12" s="86"/>
      <c r="H12" s="297" t="s">
        <v>45</v>
      </c>
      <c r="I12" s="299" t="s">
        <v>46</v>
      </c>
      <c r="J12" s="299" t="s">
        <v>47</v>
      </c>
      <c r="K12" s="299" t="s">
        <v>48</v>
      </c>
      <c r="L12" s="301" t="s">
        <v>49</v>
      </c>
      <c r="M12" s="303" t="s">
        <v>50</v>
      </c>
      <c r="Q12" s="84"/>
      <c r="R12" s="85"/>
      <c r="S12" s="86"/>
      <c r="T12" s="297" t="s">
        <v>45</v>
      </c>
      <c r="U12" s="299" t="s">
        <v>46</v>
      </c>
      <c r="V12" s="299" t="s">
        <v>47</v>
      </c>
      <c r="W12" s="299" t="s">
        <v>48</v>
      </c>
      <c r="X12" s="301" t="s">
        <v>49</v>
      </c>
      <c r="Y12" s="303" t="s">
        <v>50</v>
      </c>
    </row>
    <row r="13" spans="1:25" ht="15.75">
      <c r="C13" s="87" t="s">
        <v>51</v>
      </c>
      <c r="D13" s="88" t="s">
        <v>52</v>
      </c>
      <c r="E13" s="89" t="s">
        <v>53</v>
      </c>
      <c r="F13" s="89" t="s">
        <v>54</v>
      </c>
      <c r="G13" s="89" t="s">
        <v>55</v>
      </c>
      <c r="H13" s="298"/>
      <c r="I13" s="300"/>
      <c r="J13" s="300"/>
      <c r="K13" s="300"/>
      <c r="L13" s="302"/>
      <c r="M13" s="304"/>
      <c r="O13" s="87" t="s">
        <v>51</v>
      </c>
      <c r="P13" s="90" t="s">
        <v>52</v>
      </c>
      <c r="Q13" s="89" t="s">
        <v>53</v>
      </c>
      <c r="R13" s="89" t="s">
        <v>54</v>
      </c>
      <c r="S13" s="89" t="s">
        <v>55</v>
      </c>
      <c r="T13" s="298"/>
      <c r="U13" s="300"/>
      <c r="V13" s="300"/>
      <c r="W13" s="300"/>
      <c r="X13" s="302"/>
      <c r="Y13" s="304"/>
    </row>
    <row r="14" spans="1:25" s="91" customFormat="1" ht="22.5" customHeight="1">
      <c r="C14" s="92" t="s">
        <v>56</v>
      </c>
      <c r="D14" s="93" t="e">
        <f>#REF!</f>
        <v>#REF!</v>
      </c>
      <c r="E14" s="94" t="s">
        <v>57</v>
      </c>
      <c r="F14" s="94" t="s">
        <v>57</v>
      </c>
      <c r="G14" s="94" t="s">
        <v>57</v>
      </c>
      <c r="H14" s="95"/>
      <c r="I14" s="96"/>
      <c r="J14" s="96"/>
      <c r="K14" s="96"/>
      <c r="L14" s="97"/>
      <c r="M14" s="98"/>
      <c r="O14" s="92" t="s">
        <v>56</v>
      </c>
      <c r="P14" s="93" t="e">
        <f>#REF!</f>
        <v>#REF!</v>
      </c>
      <c r="Q14" s="94" t="s">
        <v>57</v>
      </c>
      <c r="R14" s="94" t="s">
        <v>57</v>
      </c>
      <c r="S14" s="94" t="s">
        <v>57</v>
      </c>
      <c r="T14" s="95"/>
      <c r="U14" s="96"/>
      <c r="V14" s="96"/>
      <c r="W14" s="96"/>
      <c r="X14" s="97"/>
      <c r="Y14" s="98"/>
    </row>
    <row r="15" spans="1:25" s="91" customFormat="1" ht="0.75" customHeight="1">
      <c r="C15" s="100"/>
      <c r="D15" s="93" t="e">
        <f>#REF!</f>
        <v>#REF!</v>
      </c>
      <c r="E15" s="101"/>
      <c r="F15" s="101"/>
      <c r="G15" s="101"/>
      <c r="H15" s="102"/>
      <c r="I15" s="103"/>
      <c r="J15" s="103"/>
      <c r="K15" s="103"/>
      <c r="L15" s="104"/>
      <c r="M15" s="105"/>
      <c r="O15" s="100"/>
      <c r="P15" s="93" t="e">
        <f>#REF!</f>
        <v>#REF!</v>
      </c>
      <c r="Q15" s="101"/>
      <c r="R15" s="101"/>
      <c r="S15" s="101"/>
      <c r="T15" s="102"/>
      <c r="U15" s="103"/>
      <c r="V15" s="103"/>
      <c r="W15" s="103"/>
      <c r="X15" s="104"/>
      <c r="Y15" s="105"/>
    </row>
    <row r="16" spans="1:25" s="91" customFormat="1" ht="22.5" hidden="1" customHeight="1">
      <c r="C16" s="100"/>
      <c r="D16" s="93" t="e">
        <f>#REF!</f>
        <v>#REF!</v>
      </c>
      <c r="E16" s="101"/>
      <c r="F16" s="101"/>
      <c r="G16" s="101"/>
      <c r="H16" s="102"/>
      <c r="I16" s="103"/>
      <c r="J16" s="103"/>
      <c r="K16" s="103"/>
      <c r="L16" s="104"/>
      <c r="M16" s="105"/>
      <c r="O16" s="100"/>
      <c r="P16" s="93" t="e">
        <f>#REF!</f>
        <v>#REF!</v>
      </c>
      <c r="Q16" s="101"/>
      <c r="R16" s="101"/>
      <c r="S16" s="101"/>
      <c r="T16" s="102"/>
      <c r="U16" s="103"/>
      <c r="V16" s="103"/>
      <c r="W16" s="103"/>
      <c r="X16" s="104"/>
      <c r="Y16" s="105"/>
    </row>
    <row r="17" spans="3:28" s="91" customFormat="1" ht="20.25" customHeight="1">
      <c r="C17" s="106">
        <f>+$A$4</f>
        <v>45712</v>
      </c>
      <c r="D17" s="93" t="e">
        <f>#REF!</f>
        <v>#REF!</v>
      </c>
      <c r="E17" s="101" t="s">
        <v>57</v>
      </c>
      <c r="F17" s="101" t="s">
        <v>57</v>
      </c>
      <c r="G17" s="101" t="s">
        <v>57</v>
      </c>
      <c r="H17" s="102"/>
      <c r="I17" s="103"/>
      <c r="J17" s="103"/>
      <c r="K17" s="103"/>
      <c r="L17" s="104"/>
      <c r="M17" s="105"/>
      <c r="O17" s="106">
        <f>+C65+3</f>
        <v>45719</v>
      </c>
      <c r="P17" s="93" t="e">
        <f>#REF!</f>
        <v>#REF!</v>
      </c>
      <c r="Q17" s="101" t="s">
        <v>57</v>
      </c>
      <c r="R17" s="101" t="s">
        <v>57</v>
      </c>
      <c r="S17" s="101" t="s">
        <v>57</v>
      </c>
      <c r="T17" s="102"/>
      <c r="U17" s="103"/>
      <c r="V17" s="103"/>
      <c r="W17" s="103"/>
      <c r="X17" s="104"/>
      <c r="Y17" s="105"/>
      <c r="AB17" s="107"/>
    </row>
    <row r="18" spans="3:28" s="91" customFormat="1" ht="22.5" hidden="1" customHeight="1">
      <c r="C18" s="106"/>
      <c r="D18" s="93" t="e">
        <f>#REF!</f>
        <v>#REF!</v>
      </c>
      <c r="E18" s="101"/>
      <c r="F18" s="101"/>
      <c r="G18" s="101"/>
      <c r="H18" s="102"/>
      <c r="I18" s="103"/>
      <c r="J18" s="103"/>
      <c r="K18" s="103"/>
      <c r="L18" s="104"/>
      <c r="M18" s="105"/>
      <c r="O18" s="106"/>
      <c r="P18" s="93" t="e">
        <f>#REF!</f>
        <v>#REF!</v>
      </c>
      <c r="Q18" s="101"/>
      <c r="R18" s="101"/>
      <c r="S18" s="101"/>
      <c r="T18" s="102"/>
      <c r="U18" s="103"/>
      <c r="V18" s="103"/>
      <c r="W18" s="103"/>
      <c r="X18" s="104"/>
      <c r="Y18" s="105"/>
      <c r="AB18" s="107"/>
    </row>
    <row r="19" spans="3:28" s="91" customFormat="1" ht="0.75" customHeight="1">
      <c r="C19" s="106"/>
      <c r="D19" s="93" t="e">
        <f>#REF!</f>
        <v>#REF!</v>
      </c>
      <c r="E19" s="101"/>
      <c r="F19" s="101"/>
      <c r="G19" s="101"/>
      <c r="H19" s="102"/>
      <c r="I19" s="103"/>
      <c r="J19" s="103"/>
      <c r="K19" s="103"/>
      <c r="L19" s="104"/>
      <c r="M19" s="105"/>
      <c r="O19" s="106"/>
      <c r="P19" s="93" t="e">
        <f>#REF!</f>
        <v>#REF!</v>
      </c>
      <c r="Q19" s="101"/>
      <c r="R19" s="101"/>
      <c r="S19" s="101"/>
      <c r="T19" s="102"/>
      <c r="U19" s="103"/>
      <c r="V19" s="103"/>
      <c r="W19" s="103"/>
      <c r="X19" s="104"/>
      <c r="Y19" s="105"/>
      <c r="AB19" s="107"/>
    </row>
    <row r="20" spans="3:28" s="91" customFormat="1" ht="21.75" customHeight="1">
      <c r="C20" s="105"/>
      <c r="D20" s="93" t="e">
        <f>#REF!</f>
        <v>#REF!</v>
      </c>
      <c r="E20" s="101" t="s">
        <v>57</v>
      </c>
      <c r="F20" s="101" t="s">
        <v>57</v>
      </c>
      <c r="G20" s="101" t="s">
        <v>57</v>
      </c>
      <c r="H20" s="102"/>
      <c r="I20" s="103"/>
      <c r="J20" s="103"/>
      <c r="K20" s="103"/>
      <c r="L20" s="104"/>
      <c r="M20" s="108"/>
      <c r="O20" s="105"/>
      <c r="P20" s="93" t="e">
        <f>#REF!</f>
        <v>#REF!</v>
      </c>
      <c r="Q20" s="101" t="s">
        <v>57</v>
      </c>
      <c r="R20" s="101" t="s">
        <v>57</v>
      </c>
      <c r="S20" s="101" t="s">
        <v>57</v>
      </c>
      <c r="T20" s="102"/>
      <c r="U20" s="103"/>
      <c r="V20" s="103"/>
      <c r="W20" s="103"/>
      <c r="X20" s="104"/>
      <c r="Y20" s="108"/>
    </row>
    <row r="21" spans="3:28" s="91" customFormat="1" ht="2.25" hidden="1" customHeight="1">
      <c r="C21" s="105"/>
      <c r="D21" s="93" t="e">
        <f>#REF!</f>
        <v>#REF!</v>
      </c>
      <c r="E21" s="101"/>
      <c r="F21" s="101"/>
      <c r="G21" s="101"/>
      <c r="H21" s="102"/>
      <c r="I21" s="103"/>
      <c r="J21" s="103"/>
      <c r="K21" s="103"/>
      <c r="L21" s="104"/>
      <c r="M21" s="108"/>
      <c r="O21" s="105"/>
      <c r="P21" s="93" t="e">
        <f>#REF!</f>
        <v>#REF!</v>
      </c>
      <c r="Q21" s="101"/>
      <c r="R21" s="101"/>
      <c r="S21" s="101"/>
      <c r="T21" s="102"/>
      <c r="U21" s="103"/>
      <c r="V21" s="103"/>
      <c r="W21" s="103"/>
      <c r="X21" s="104"/>
      <c r="Y21" s="108"/>
    </row>
    <row r="22" spans="3:28" s="91" customFormat="1" ht="22.5" hidden="1" customHeight="1">
      <c r="C22" s="105"/>
      <c r="D22" s="93" t="e">
        <f>#REF!</f>
        <v>#REF!</v>
      </c>
      <c r="E22" s="101"/>
      <c r="F22" s="101"/>
      <c r="G22" s="101"/>
      <c r="H22" s="102"/>
      <c r="I22" s="103"/>
      <c r="J22" s="103"/>
      <c r="K22" s="103"/>
      <c r="L22" s="104"/>
      <c r="M22" s="108"/>
      <c r="O22" s="105"/>
      <c r="P22" s="93" t="e">
        <f>#REF!</f>
        <v>#REF!</v>
      </c>
      <c r="Q22" s="101"/>
      <c r="R22" s="101"/>
      <c r="S22" s="101"/>
      <c r="T22" s="102"/>
      <c r="U22" s="103"/>
      <c r="V22" s="103"/>
      <c r="W22" s="103"/>
      <c r="X22" s="104"/>
      <c r="Y22" s="108"/>
    </row>
    <row r="23" spans="3:28" s="91" customFormat="1" ht="22.5" customHeight="1">
      <c r="C23" s="100"/>
      <c r="D23" s="93" t="e">
        <f>#REF!</f>
        <v>#REF!</v>
      </c>
      <c r="E23" s="101" t="s">
        <v>57</v>
      </c>
      <c r="F23" s="101" t="s">
        <v>57</v>
      </c>
      <c r="G23" s="101" t="s">
        <v>57</v>
      </c>
      <c r="H23" s="102"/>
      <c r="I23" s="103"/>
      <c r="J23" s="103"/>
      <c r="K23" s="103"/>
      <c r="L23" s="104"/>
      <c r="M23" s="108"/>
      <c r="O23" s="100"/>
      <c r="P23" s="93" t="e">
        <f>#REF!</f>
        <v>#REF!</v>
      </c>
      <c r="Q23" s="101" t="s">
        <v>57</v>
      </c>
      <c r="R23" s="101" t="s">
        <v>57</v>
      </c>
      <c r="S23" s="101" t="s">
        <v>57</v>
      </c>
      <c r="T23" s="102"/>
      <c r="U23" s="103"/>
      <c r="V23" s="103"/>
      <c r="W23" s="103"/>
      <c r="X23" s="104"/>
      <c r="Y23" s="108"/>
    </row>
    <row r="24" spans="3:28" s="91" customFormat="1" ht="0.75" customHeight="1">
      <c r="C24" s="100"/>
      <c r="D24" s="93" t="e">
        <f>#REF!</f>
        <v>#REF!</v>
      </c>
      <c r="E24" s="101"/>
      <c r="F24" s="101"/>
      <c r="G24" s="101"/>
      <c r="H24" s="102"/>
      <c r="I24" s="103"/>
      <c r="J24" s="103"/>
      <c r="K24" s="103"/>
      <c r="L24" s="104"/>
      <c r="M24" s="108"/>
      <c r="O24" s="100"/>
      <c r="P24" s="93" t="e">
        <f>#REF!</f>
        <v>#REF!</v>
      </c>
      <c r="Q24" s="101"/>
      <c r="R24" s="101"/>
      <c r="S24" s="101"/>
      <c r="T24" s="102"/>
      <c r="U24" s="103"/>
      <c r="V24" s="103"/>
      <c r="W24" s="103"/>
      <c r="X24" s="104"/>
      <c r="Y24" s="108"/>
    </row>
    <row r="25" spans="3:28" s="91" customFormat="1" ht="22.5" customHeight="1">
      <c r="C25" s="109"/>
      <c r="D25" s="93" t="e">
        <f>#REF!</f>
        <v>#REF!</v>
      </c>
      <c r="E25" s="110" t="s">
        <v>57</v>
      </c>
      <c r="F25" s="110" t="s">
        <v>57</v>
      </c>
      <c r="G25" s="110" t="s">
        <v>57</v>
      </c>
      <c r="H25" s="111"/>
      <c r="I25" s="112"/>
      <c r="J25" s="112"/>
      <c r="K25" s="112"/>
      <c r="L25" s="113"/>
      <c r="M25" s="114"/>
      <c r="O25" s="109"/>
      <c r="P25" s="93" t="e">
        <f>#REF!</f>
        <v>#REF!</v>
      </c>
      <c r="Q25" s="110" t="s">
        <v>57</v>
      </c>
      <c r="R25" s="110" t="s">
        <v>57</v>
      </c>
      <c r="S25" s="110" t="s">
        <v>57</v>
      </c>
      <c r="T25" s="111"/>
      <c r="U25" s="112"/>
      <c r="V25" s="112"/>
      <c r="W25" s="112"/>
      <c r="X25" s="113"/>
      <c r="Y25" s="114"/>
    </row>
    <row r="26" spans="3:28" s="91" customFormat="1" ht="22.5" customHeight="1">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c r="C29" s="106">
        <f>+C17+1</f>
        <v>45713</v>
      </c>
      <c r="D29" s="99" t="e">
        <f>#REF!</f>
        <v>#REF!</v>
      </c>
      <c r="E29" s="101" t="s">
        <v>57</v>
      </c>
      <c r="F29" s="101" t="s">
        <v>57</v>
      </c>
      <c r="G29" s="101" t="s">
        <v>57</v>
      </c>
      <c r="H29" s="102"/>
      <c r="I29" s="103"/>
      <c r="J29" s="103"/>
      <c r="K29" s="103"/>
      <c r="L29" s="104"/>
      <c r="M29" s="105"/>
      <c r="O29" s="106">
        <f>+O17+1</f>
        <v>45720</v>
      </c>
      <c r="P29" s="99" t="e">
        <f>#REF!</f>
        <v>#REF!</v>
      </c>
      <c r="Q29" s="101" t="s">
        <v>57</v>
      </c>
      <c r="R29" s="101" t="s">
        <v>57</v>
      </c>
      <c r="S29" s="101" t="s">
        <v>57</v>
      </c>
      <c r="T29" s="102"/>
      <c r="U29" s="103"/>
      <c r="V29" s="103"/>
      <c r="W29" s="103"/>
      <c r="X29" s="104"/>
      <c r="Y29" s="105"/>
      <c r="AB29" s="107"/>
    </row>
    <row r="30" spans="3:28" s="91" customFormat="1" ht="22.5" hidden="1" customHeight="1">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c r="C41" s="106">
        <f>+C29+1</f>
        <v>45714</v>
      </c>
      <c r="D41" s="99" t="e">
        <f>#REF!</f>
        <v>#REF!</v>
      </c>
      <c r="E41" s="101" t="s">
        <v>57</v>
      </c>
      <c r="F41" s="101" t="s">
        <v>57</v>
      </c>
      <c r="G41" s="101" t="s">
        <v>57</v>
      </c>
      <c r="H41" s="102"/>
      <c r="I41" s="103"/>
      <c r="J41" s="103"/>
      <c r="K41" s="103"/>
      <c r="L41" s="104"/>
      <c r="M41" s="105"/>
      <c r="O41" s="106">
        <f>+O29+1</f>
        <v>45721</v>
      </c>
      <c r="P41" s="99" t="e">
        <f>#REF!</f>
        <v>#REF!</v>
      </c>
      <c r="Q41" s="101" t="s">
        <v>57</v>
      </c>
      <c r="R41" s="101" t="s">
        <v>57</v>
      </c>
      <c r="S41" s="101" t="s">
        <v>57</v>
      </c>
      <c r="T41" s="102"/>
      <c r="U41" s="103"/>
      <c r="V41" s="103"/>
      <c r="W41" s="103"/>
      <c r="X41" s="104"/>
      <c r="Y41" s="105"/>
      <c r="AB41" s="107"/>
    </row>
    <row r="42" spans="3:28" s="91" customFormat="1" ht="22.5" hidden="1" customHeight="1">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c r="C53" s="106">
        <f>+C41+1</f>
        <v>45715</v>
      </c>
      <c r="D53" s="99" t="e">
        <f>#REF!</f>
        <v>#REF!</v>
      </c>
      <c r="E53" s="101" t="s">
        <v>57</v>
      </c>
      <c r="F53" s="101" t="s">
        <v>57</v>
      </c>
      <c r="G53" s="101" t="s">
        <v>57</v>
      </c>
      <c r="H53" s="102"/>
      <c r="I53" s="103"/>
      <c r="J53" s="103"/>
      <c r="K53" s="103"/>
      <c r="L53" s="104"/>
      <c r="M53" s="105"/>
      <c r="O53" s="106">
        <f>+O41+1</f>
        <v>45722</v>
      </c>
      <c r="P53" s="99" t="e">
        <f>#REF!</f>
        <v>#REF!</v>
      </c>
      <c r="Q53" s="101" t="s">
        <v>57</v>
      </c>
      <c r="R53" s="101" t="s">
        <v>57</v>
      </c>
      <c r="S53" s="101" t="s">
        <v>57</v>
      </c>
      <c r="T53" s="102"/>
      <c r="U53" s="103"/>
      <c r="V53" s="103"/>
      <c r="W53" s="103"/>
      <c r="X53" s="104"/>
      <c r="Y53" s="105"/>
      <c r="AB53" s="107"/>
    </row>
    <row r="54" spans="3:28" s="91" customFormat="1" ht="22.5" hidden="1" customHeight="1">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c r="C65" s="106">
        <f>+C53+1</f>
        <v>45716</v>
      </c>
      <c r="D65" s="99" t="e">
        <f>#REF!</f>
        <v>#REF!</v>
      </c>
      <c r="E65" s="101" t="s">
        <v>57</v>
      </c>
      <c r="F65" s="101" t="s">
        <v>57</v>
      </c>
      <c r="G65" s="101" t="s">
        <v>57</v>
      </c>
      <c r="H65" s="102"/>
      <c r="I65" s="103"/>
      <c r="J65" s="103"/>
      <c r="K65" s="103"/>
      <c r="L65" s="104"/>
      <c r="M65" s="105"/>
      <c r="O65" s="106">
        <f>+O53+1</f>
        <v>45723</v>
      </c>
      <c r="P65" s="99" t="e">
        <f>#REF!</f>
        <v>#REF!</v>
      </c>
      <c r="Q65" s="101" t="s">
        <v>57</v>
      </c>
      <c r="R65" s="101" t="s">
        <v>57</v>
      </c>
      <c r="S65" s="101" t="s">
        <v>57</v>
      </c>
      <c r="T65" s="102"/>
      <c r="U65" s="103"/>
      <c r="V65" s="103"/>
      <c r="W65" s="103"/>
      <c r="X65" s="104"/>
      <c r="Y65" s="105"/>
      <c r="AB65" s="107"/>
    </row>
    <row r="66" spans="3:28" s="91" customFormat="1" ht="22.5" hidden="1" customHeight="1">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c r="C74" s="309" t="s">
        <v>62</v>
      </c>
      <c r="D74" s="309"/>
      <c r="E74" s="309"/>
      <c r="F74" s="309"/>
      <c r="G74" s="309"/>
      <c r="H74" s="309"/>
      <c r="I74" s="309"/>
      <c r="J74" s="309"/>
      <c r="K74" s="309"/>
      <c r="L74" s="309"/>
      <c r="M74" s="309"/>
      <c r="O74" s="309" t="s">
        <v>62</v>
      </c>
      <c r="P74" s="309"/>
      <c r="Q74" s="309"/>
      <c r="R74" s="309"/>
      <c r="S74" s="309"/>
      <c r="T74" s="309"/>
      <c r="U74" s="309"/>
      <c r="V74" s="309"/>
      <c r="W74" s="309"/>
      <c r="X74" s="309"/>
      <c r="Y74" s="309"/>
    </row>
    <row r="75" spans="3:28">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c r="C76" s="310" t="s">
        <v>63</v>
      </c>
      <c r="D76" s="310"/>
      <c r="E76" s="310"/>
      <c r="F76" s="310"/>
      <c r="G76" s="310"/>
      <c r="H76" s="310"/>
      <c r="I76" s="310"/>
      <c r="J76" s="310"/>
      <c r="K76" s="310"/>
      <c r="L76" s="310"/>
      <c r="M76" s="310"/>
      <c r="O76" s="310" t="s">
        <v>63</v>
      </c>
      <c r="P76" s="310"/>
      <c r="Q76" s="310"/>
      <c r="R76" s="310"/>
      <c r="S76" s="310"/>
      <c r="T76" s="310"/>
      <c r="U76" s="310"/>
      <c r="V76" s="310"/>
      <c r="W76" s="310"/>
      <c r="X76" s="310"/>
      <c r="Y76" s="310"/>
    </row>
    <row r="77" spans="3:28" ht="115.5" customHeight="1">
      <c r="C77" s="311"/>
      <c r="D77" s="312"/>
      <c r="E77" s="312"/>
      <c r="F77" s="312"/>
      <c r="G77" s="312"/>
      <c r="H77" s="312"/>
      <c r="I77" s="312"/>
      <c r="J77" s="312"/>
      <c r="K77" s="312"/>
      <c r="L77" s="312"/>
      <c r="M77" s="313"/>
      <c r="O77" s="311"/>
      <c r="P77" s="312"/>
      <c r="Q77" s="312"/>
      <c r="R77" s="312"/>
      <c r="S77" s="312"/>
      <c r="T77" s="312"/>
      <c r="U77" s="312"/>
      <c r="V77" s="312"/>
      <c r="W77" s="312"/>
      <c r="X77" s="312"/>
      <c r="Y77" s="313"/>
    </row>
    <row r="79" spans="3:28" ht="53.25" customHeight="1">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row r="81" spans="1:28">
      <c r="A81" s="74" t="s">
        <v>28</v>
      </c>
      <c r="C81" s="294" t="str">
        <f>C3</f>
        <v>Année 2022/2023</v>
      </c>
      <c r="D81" s="294"/>
      <c r="E81" s="295" t="str">
        <f>+CONCATENATE("Période ",$A$8)</f>
        <v>Période 6</v>
      </c>
      <c r="F81" s="295"/>
      <c r="G81" s="295"/>
      <c r="H81" s="295"/>
      <c r="I81" s="295"/>
      <c r="J81" s="295"/>
      <c r="K81" s="295"/>
      <c r="L81" s="295"/>
      <c r="M81" s="75" t="str">
        <f>+CONCATENATE("Semaine ",$A$6)</f>
        <v>Semaine 9</v>
      </c>
      <c r="O81" s="294" t="str">
        <f>+C81</f>
        <v>Année 2022/2023</v>
      </c>
      <c r="P81" s="294"/>
      <c r="Q81" s="295" t="str">
        <f>+CONCATENATE("Période ",$A$8)</f>
        <v>Période 6</v>
      </c>
      <c r="R81" s="295"/>
      <c r="S81" s="295"/>
      <c r="T81" s="295"/>
      <c r="U81" s="295"/>
      <c r="V81" s="295"/>
      <c r="W81" s="295"/>
      <c r="X81" s="295"/>
      <c r="Y81" s="75" t="str">
        <f>+CONCATENATE("Semaine ",$A$6+1)</f>
        <v>Semaine 10</v>
      </c>
    </row>
    <row r="82" spans="1:28">
      <c r="A82" s="76">
        <f>'5E D2'!N42</f>
        <v>45726</v>
      </c>
      <c r="C82" s="77"/>
      <c r="D82" s="77"/>
      <c r="E82" s="78"/>
      <c r="F82" s="78"/>
      <c r="G82" s="78"/>
      <c r="H82" s="78"/>
      <c r="I82" s="78"/>
      <c r="J82" s="78"/>
      <c r="K82" s="78"/>
      <c r="L82" s="78"/>
      <c r="M82" s="79"/>
      <c r="O82" s="77"/>
      <c r="P82" s="77"/>
      <c r="Q82" s="78"/>
      <c r="R82" s="78"/>
      <c r="S82" s="78"/>
      <c r="T82" s="78"/>
      <c r="U82" s="78"/>
      <c r="V82" s="78"/>
      <c r="W82" s="78"/>
      <c r="X82" s="78"/>
      <c r="Y82" s="79"/>
    </row>
    <row r="83" spans="1:28" ht="15.75">
      <c r="A83" s="74" t="s">
        <v>38</v>
      </c>
      <c r="C83" s="80" t="s">
        <v>39</v>
      </c>
      <c r="D83" s="296" t="s">
        <v>40</v>
      </c>
      <c r="E83" s="296"/>
      <c r="F83" s="296"/>
      <c r="G83" s="296"/>
      <c r="H83" s="296"/>
      <c r="I83" s="296"/>
      <c r="J83" s="296"/>
      <c r="K83" s="296"/>
      <c r="L83" s="296"/>
      <c r="M83" s="296"/>
      <c r="O83" s="80" t="s">
        <v>39</v>
      </c>
      <c r="P83" s="296" t="s">
        <v>40</v>
      </c>
      <c r="Q83" s="296"/>
      <c r="R83" s="296"/>
      <c r="S83" s="296"/>
      <c r="T83" s="296"/>
      <c r="U83" s="296"/>
      <c r="V83" s="296"/>
      <c r="W83" s="296"/>
      <c r="X83" s="296"/>
      <c r="Y83" s="296"/>
    </row>
    <row r="84" spans="1:28">
      <c r="A84" s="81">
        <f>'5E D2'!M42</f>
        <v>11</v>
      </c>
    </row>
    <row r="85" spans="1:28" ht="18" customHeight="1">
      <c r="A85" s="74" t="s">
        <v>41</v>
      </c>
      <c r="C85" s="80" t="s">
        <v>42</v>
      </c>
      <c r="O85" s="80" t="s">
        <v>42</v>
      </c>
    </row>
    <row r="86" spans="1:28">
      <c r="A86" s="81">
        <f>A8</f>
        <v>6</v>
      </c>
    </row>
    <row r="87" spans="1:28" ht="63" customHeight="1">
      <c r="C87" s="305" t="s">
        <v>43</v>
      </c>
      <c r="D87" s="305"/>
      <c r="E87" s="305"/>
      <c r="F87" s="305"/>
      <c r="G87" s="305"/>
      <c r="H87" s="305"/>
      <c r="I87" s="305"/>
      <c r="J87" s="305"/>
      <c r="K87" s="305"/>
      <c r="L87" s="305"/>
      <c r="M87" s="305"/>
      <c r="O87" s="305" t="s">
        <v>43</v>
      </c>
      <c r="P87" s="305"/>
      <c r="Q87" s="305"/>
      <c r="R87" s="305"/>
      <c r="S87" s="305"/>
      <c r="T87" s="305"/>
      <c r="U87" s="305"/>
      <c r="V87" s="305"/>
      <c r="W87" s="305"/>
      <c r="X87" s="305"/>
      <c r="Y87" s="305"/>
    </row>
    <row r="88" spans="1:28" ht="9" customHeight="1"/>
    <row r="89" spans="1:28" ht="15" customHeight="1">
      <c r="E89" s="82"/>
      <c r="G89" s="83"/>
      <c r="H89" s="306" t="s">
        <v>44</v>
      </c>
      <c r="I89" s="307"/>
      <c r="J89" s="307"/>
      <c r="K89" s="307"/>
      <c r="L89" s="307"/>
      <c r="M89" s="308"/>
      <c r="Q89" s="82"/>
      <c r="S89" s="83"/>
      <c r="T89" s="306" t="s">
        <v>44</v>
      </c>
      <c r="U89" s="307"/>
      <c r="V89" s="307"/>
      <c r="W89" s="307"/>
      <c r="X89" s="307"/>
      <c r="Y89" s="308"/>
    </row>
    <row r="90" spans="1:28" ht="39" customHeight="1">
      <c r="E90" s="84"/>
      <c r="F90" s="85"/>
      <c r="G90" s="86"/>
      <c r="H90" s="297" t="s">
        <v>45</v>
      </c>
      <c r="I90" s="299" t="s">
        <v>46</v>
      </c>
      <c r="J90" s="299" t="s">
        <v>47</v>
      </c>
      <c r="K90" s="299" t="s">
        <v>48</v>
      </c>
      <c r="L90" s="301" t="s">
        <v>49</v>
      </c>
      <c r="M90" s="303" t="s">
        <v>50</v>
      </c>
      <c r="Q90" s="84"/>
      <c r="R90" s="85"/>
      <c r="S90" s="86"/>
      <c r="T90" s="297" t="s">
        <v>45</v>
      </c>
      <c r="U90" s="299" t="s">
        <v>46</v>
      </c>
      <c r="V90" s="299" t="s">
        <v>47</v>
      </c>
      <c r="W90" s="299" t="s">
        <v>48</v>
      </c>
      <c r="X90" s="301" t="s">
        <v>49</v>
      </c>
      <c r="Y90" s="303" t="s">
        <v>50</v>
      </c>
    </row>
    <row r="91" spans="1:28" ht="15.75">
      <c r="C91" s="87" t="s">
        <v>51</v>
      </c>
      <c r="D91" s="88" t="s">
        <v>52</v>
      </c>
      <c r="E91" s="89" t="s">
        <v>53</v>
      </c>
      <c r="F91" s="89" t="s">
        <v>54</v>
      </c>
      <c r="G91" s="89" t="s">
        <v>55</v>
      </c>
      <c r="H91" s="298"/>
      <c r="I91" s="300"/>
      <c r="J91" s="300"/>
      <c r="K91" s="300"/>
      <c r="L91" s="302"/>
      <c r="M91" s="304"/>
      <c r="O91" s="87" t="s">
        <v>51</v>
      </c>
      <c r="P91" s="90" t="s">
        <v>52</v>
      </c>
      <c r="Q91" s="89" t="s">
        <v>53</v>
      </c>
      <c r="R91" s="89" t="s">
        <v>54</v>
      </c>
      <c r="S91" s="89" t="s">
        <v>55</v>
      </c>
      <c r="T91" s="298"/>
      <c r="U91" s="300"/>
      <c r="V91" s="300"/>
      <c r="W91" s="300"/>
      <c r="X91" s="302"/>
      <c r="Y91" s="304"/>
    </row>
    <row r="92" spans="1:28" s="91" customFormat="1" ht="22.5" customHeight="1">
      <c r="C92" s="92" t="s">
        <v>56</v>
      </c>
      <c r="D92" s="93" t="e">
        <f>#REF!</f>
        <v>#REF!</v>
      </c>
      <c r="E92" s="94" t="s">
        <v>57</v>
      </c>
      <c r="F92" s="94" t="s">
        <v>57</v>
      </c>
      <c r="G92" s="94" t="s">
        <v>57</v>
      </c>
      <c r="H92" s="95"/>
      <c r="I92" s="96"/>
      <c r="J92" s="96"/>
      <c r="K92" s="96"/>
      <c r="L92" s="97"/>
      <c r="M92" s="98"/>
      <c r="O92" s="92" t="s">
        <v>56</v>
      </c>
      <c r="P92" s="93" t="e">
        <f>#REF!</f>
        <v>#REF!</v>
      </c>
      <c r="Q92" s="94" t="s">
        <v>57</v>
      </c>
      <c r="R92" s="94" t="s">
        <v>57</v>
      </c>
      <c r="S92" s="94" t="s">
        <v>57</v>
      </c>
      <c r="T92" s="95"/>
      <c r="U92" s="96"/>
      <c r="V92" s="96"/>
      <c r="W92" s="96"/>
      <c r="X92" s="97"/>
      <c r="Y92" s="98"/>
    </row>
    <row r="93" spans="1:28" s="91" customFormat="1" ht="0.75" customHeight="1">
      <c r="C93" s="100"/>
      <c r="D93" s="93" t="e">
        <f>#REF!</f>
        <v>#REF!</v>
      </c>
      <c r="E93" s="101"/>
      <c r="F93" s="101"/>
      <c r="G93" s="101"/>
      <c r="H93" s="102"/>
      <c r="I93" s="103"/>
      <c r="J93" s="103"/>
      <c r="K93" s="103"/>
      <c r="L93" s="104"/>
      <c r="M93" s="105"/>
      <c r="O93" s="100"/>
      <c r="P93" s="93" t="e">
        <f>#REF!</f>
        <v>#REF!</v>
      </c>
      <c r="Q93" s="101"/>
      <c r="R93" s="101"/>
      <c r="S93" s="101"/>
      <c r="T93" s="102"/>
      <c r="U93" s="103"/>
      <c r="V93" s="103"/>
      <c r="W93" s="103"/>
      <c r="X93" s="104"/>
      <c r="Y93" s="105"/>
    </row>
    <row r="94" spans="1:28" s="91" customFormat="1" ht="22.5" hidden="1" customHeight="1">
      <c r="C94" s="100"/>
      <c r="D94" s="93" t="e">
        <f>#REF!</f>
        <v>#REF!</v>
      </c>
      <c r="E94" s="101"/>
      <c r="F94" s="101"/>
      <c r="G94" s="101"/>
      <c r="H94" s="102"/>
      <c r="I94" s="103"/>
      <c r="J94" s="103"/>
      <c r="K94" s="103"/>
      <c r="L94" s="104"/>
      <c r="M94" s="105"/>
      <c r="O94" s="100"/>
      <c r="P94" s="93" t="e">
        <f>#REF!</f>
        <v>#REF!</v>
      </c>
      <c r="Q94" s="101"/>
      <c r="R94" s="101"/>
      <c r="S94" s="101"/>
      <c r="T94" s="102"/>
      <c r="U94" s="103"/>
      <c r="V94" s="103"/>
      <c r="W94" s="103"/>
      <c r="X94" s="104"/>
      <c r="Y94" s="105"/>
    </row>
    <row r="95" spans="1:28" s="91" customFormat="1" ht="20.25" customHeight="1">
      <c r="C95" s="106">
        <f>O65+3</f>
        <v>45726</v>
      </c>
      <c r="D95" s="93" t="e">
        <f>#REF!</f>
        <v>#REF!</v>
      </c>
      <c r="E95" s="101" t="s">
        <v>57</v>
      </c>
      <c r="F95" s="101" t="s">
        <v>57</v>
      </c>
      <c r="G95" s="101" t="s">
        <v>57</v>
      </c>
      <c r="H95" s="102"/>
      <c r="I95" s="103"/>
      <c r="J95" s="103"/>
      <c r="K95" s="103"/>
      <c r="L95" s="104"/>
      <c r="M95" s="105"/>
      <c r="O95" s="106">
        <f>+C143+3</f>
        <v>45733</v>
      </c>
      <c r="P95" s="93" t="e">
        <f>#REF!</f>
        <v>#REF!</v>
      </c>
      <c r="Q95" s="101" t="s">
        <v>57</v>
      </c>
      <c r="R95" s="101" t="s">
        <v>57</v>
      </c>
      <c r="S95" s="101" t="s">
        <v>57</v>
      </c>
      <c r="T95" s="102"/>
      <c r="U95" s="103"/>
      <c r="V95" s="103"/>
      <c r="W95" s="103"/>
      <c r="X95" s="104"/>
      <c r="Y95" s="105"/>
      <c r="AB95" s="107"/>
    </row>
    <row r="96" spans="1:28" s="91" customFormat="1" ht="22.5" hidden="1" customHeight="1">
      <c r="C96" s="106"/>
      <c r="D96" s="93" t="e">
        <f>#REF!</f>
        <v>#REF!</v>
      </c>
      <c r="E96" s="101"/>
      <c r="F96" s="101"/>
      <c r="G96" s="101"/>
      <c r="H96" s="102"/>
      <c r="I96" s="103"/>
      <c r="J96" s="103"/>
      <c r="K96" s="103"/>
      <c r="L96" s="104"/>
      <c r="M96" s="105"/>
      <c r="O96" s="106"/>
      <c r="P96" s="93" t="e">
        <f>#REF!</f>
        <v>#REF!</v>
      </c>
      <c r="Q96" s="101"/>
      <c r="R96" s="101"/>
      <c r="S96" s="101"/>
      <c r="T96" s="102"/>
      <c r="U96" s="103"/>
      <c r="V96" s="103"/>
      <c r="W96" s="103"/>
      <c r="X96" s="104"/>
      <c r="Y96" s="105"/>
      <c r="AB96" s="107"/>
    </row>
    <row r="97" spans="3:28" s="91" customFormat="1" ht="0.75" customHeight="1">
      <c r="C97" s="106"/>
      <c r="D97" s="93" t="e">
        <f>#REF!</f>
        <v>#REF!</v>
      </c>
      <c r="E97" s="101"/>
      <c r="F97" s="101"/>
      <c r="G97" s="101"/>
      <c r="H97" s="102"/>
      <c r="I97" s="103"/>
      <c r="J97" s="103"/>
      <c r="K97" s="103"/>
      <c r="L97" s="104"/>
      <c r="M97" s="105"/>
      <c r="O97" s="106"/>
      <c r="P97" s="93" t="e">
        <f>#REF!</f>
        <v>#REF!</v>
      </c>
      <c r="Q97" s="101"/>
      <c r="R97" s="101"/>
      <c r="S97" s="101"/>
      <c r="T97" s="102"/>
      <c r="U97" s="103"/>
      <c r="V97" s="103"/>
      <c r="W97" s="103"/>
      <c r="X97" s="104"/>
      <c r="Y97" s="105"/>
      <c r="AB97" s="107"/>
    </row>
    <row r="98" spans="3:28" s="91" customFormat="1" ht="21.75" customHeight="1">
      <c r="C98" s="105"/>
      <c r="D98" s="93" t="e">
        <f>#REF!</f>
        <v>#REF!</v>
      </c>
      <c r="E98" s="101" t="s">
        <v>57</v>
      </c>
      <c r="F98" s="101" t="s">
        <v>57</v>
      </c>
      <c r="G98" s="101" t="s">
        <v>57</v>
      </c>
      <c r="H98" s="102"/>
      <c r="I98" s="103"/>
      <c r="J98" s="103"/>
      <c r="K98" s="103"/>
      <c r="L98" s="104"/>
      <c r="M98" s="108"/>
      <c r="O98" s="105"/>
      <c r="P98" s="93" t="e">
        <f>#REF!</f>
        <v>#REF!</v>
      </c>
      <c r="Q98" s="101" t="s">
        <v>57</v>
      </c>
      <c r="R98" s="101" t="s">
        <v>57</v>
      </c>
      <c r="S98" s="101" t="s">
        <v>57</v>
      </c>
      <c r="T98" s="102"/>
      <c r="U98" s="103"/>
      <c r="V98" s="103"/>
      <c r="W98" s="103"/>
      <c r="X98" s="104"/>
      <c r="Y98" s="108"/>
    </row>
    <row r="99" spans="3:28" s="91" customFormat="1" ht="2.25" hidden="1" customHeight="1">
      <c r="C99" s="105"/>
      <c r="D99" s="93" t="e">
        <f>#REF!</f>
        <v>#REF!</v>
      </c>
      <c r="E99" s="101"/>
      <c r="F99" s="101"/>
      <c r="G99" s="101"/>
      <c r="H99" s="102"/>
      <c r="I99" s="103"/>
      <c r="J99" s="103"/>
      <c r="K99" s="103"/>
      <c r="L99" s="104"/>
      <c r="M99" s="108"/>
      <c r="O99" s="105"/>
      <c r="P99" s="93" t="e">
        <f>#REF!</f>
        <v>#REF!</v>
      </c>
      <c r="Q99" s="101"/>
      <c r="R99" s="101"/>
      <c r="S99" s="101"/>
      <c r="T99" s="102"/>
      <c r="U99" s="103"/>
      <c r="V99" s="103"/>
      <c r="W99" s="103"/>
      <c r="X99" s="104"/>
      <c r="Y99" s="108"/>
    </row>
    <row r="100" spans="3:28" s="91" customFormat="1" ht="22.5" hidden="1" customHeight="1">
      <c r="C100" s="105"/>
      <c r="D100" s="93" t="e">
        <f>#REF!</f>
        <v>#REF!</v>
      </c>
      <c r="E100" s="101"/>
      <c r="F100" s="101"/>
      <c r="G100" s="101"/>
      <c r="H100" s="102"/>
      <c r="I100" s="103"/>
      <c r="J100" s="103"/>
      <c r="K100" s="103"/>
      <c r="L100" s="104"/>
      <c r="M100" s="108"/>
      <c r="O100" s="105"/>
      <c r="P100" s="93" t="e">
        <f>#REF!</f>
        <v>#REF!</v>
      </c>
      <c r="Q100" s="101"/>
      <c r="R100" s="101"/>
      <c r="S100" s="101"/>
      <c r="T100" s="102"/>
      <c r="U100" s="103"/>
      <c r="V100" s="103"/>
      <c r="W100" s="103"/>
      <c r="X100" s="104"/>
      <c r="Y100" s="108"/>
    </row>
    <row r="101" spans="3:28" s="91" customFormat="1" ht="22.5" customHeight="1">
      <c r="C101" s="100"/>
      <c r="D101" s="93" t="e">
        <f>#REF!</f>
        <v>#REF!</v>
      </c>
      <c r="E101" s="101" t="s">
        <v>57</v>
      </c>
      <c r="F101" s="101" t="s">
        <v>57</v>
      </c>
      <c r="G101" s="101" t="s">
        <v>57</v>
      </c>
      <c r="H101" s="102"/>
      <c r="I101" s="103"/>
      <c r="J101" s="103"/>
      <c r="K101" s="103"/>
      <c r="L101" s="104"/>
      <c r="M101" s="108"/>
      <c r="O101" s="100"/>
      <c r="P101" s="93" t="e">
        <f>#REF!</f>
        <v>#REF!</v>
      </c>
      <c r="Q101" s="101" t="s">
        <v>57</v>
      </c>
      <c r="R101" s="101" t="s">
        <v>57</v>
      </c>
      <c r="S101" s="101" t="s">
        <v>57</v>
      </c>
      <c r="T101" s="102"/>
      <c r="U101" s="103"/>
      <c r="V101" s="103"/>
      <c r="W101" s="103"/>
      <c r="X101" s="104"/>
      <c r="Y101" s="108"/>
    </row>
    <row r="102" spans="3:28" s="91" customFormat="1" ht="0.75" customHeight="1">
      <c r="C102" s="100"/>
      <c r="D102" s="93" t="e">
        <f>#REF!</f>
        <v>#REF!</v>
      </c>
      <c r="E102" s="101"/>
      <c r="F102" s="101"/>
      <c r="G102" s="101"/>
      <c r="H102" s="102"/>
      <c r="I102" s="103"/>
      <c r="J102" s="103"/>
      <c r="K102" s="103"/>
      <c r="L102" s="104"/>
      <c r="M102" s="108"/>
      <c r="O102" s="100"/>
      <c r="P102" s="93" t="e">
        <f>#REF!</f>
        <v>#REF!</v>
      </c>
      <c r="Q102" s="101"/>
      <c r="R102" s="101"/>
      <c r="S102" s="101"/>
      <c r="T102" s="102"/>
      <c r="U102" s="103"/>
      <c r="V102" s="103"/>
      <c r="W102" s="103"/>
      <c r="X102" s="104"/>
      <c r="Y102" s="108"/>
    </row>
    <row r="103" spans="3:28" s="91" customFormat="1" ht="22.5" customHeight="1">
      <c r="C103" s="109"/>
      <c r="D103" s="93" t="e">
        <f>#REF!</f>
        <v>#REF!</v>
      </c>
      <c r="E103" s="110" t="s">
        <v>57</v>
      </c>
      <c r="F103" s="110" t="s">
        <v>57</v>
      </c>
      <c r="G103" s="110" t="s">
        <v>57</v>
      </c>
      <c r="H103" s="111"/>
      <c r="I103" s="112"/>
      <c r="J103" s="112"/>
      <c r="K103" s="112"/>
      <c r="L103" s="113"/>
      <c r="M103" s="114"/>
      <c r="O103" s="109"/>
      <c r="P103" s="93" t="e">
        <f>#REF!</f>
        <v>#REF!</v>
      </c>
      <c r="Q103" s="110" t="s">
        <v>57</v>
      </c>
      <c r="R103" s="110" t="s">
        <v>57</v>
      </c>
      <c r="S103" s="110" t="s">
        <v>57</v>
      </c>
      <c r="T103" s="111"/>
      <c r="U103" s="112"/>
      <c r="V103" s="112"/>
      <c r="W103" s="112"/>
      <c r="X103" s="113"/>
      <c r="Y103" s="114"/>
    </row>
    <row r="104" spans="3:28" s="91" customFormat="1" ht="22.5" customHeight="1">
      <c r="C104" s="183" t="s">
        <v>58</v>
      </c>
      <c r="D104" s="191" t="e">
        <f>#REF!</f>
        <v>#REF!</v>
      </c>
      <c r="E104" s="188" t="s">
        <v>57</v>
      </c>
      <c r="F104" s="94" t="s">
        <v>57</v>
      </c>
      <c r="G104" s="94" t="s">
        <v>57</v>
      </c>
      <c r="H104" s="95"/>
      <c r="I104" s="96"/>
      <c r="J104" s="96"/>
      <c r="K104" s="96"/>
      <c r="L104" s="97"/>
      <c r="M104" s="98"/>
      <c r="O104" s="92" t="s">
        <v>58</v>
      </c>
      <c r="P104" s="191" t="e">
        <f>#REF!</f>
        <v>#REF!</v>
      </c>
      <c r="Q104" s="94" t="s">
        <v>57</v>
      </c>
      <c r="R104" s="94" t="s">
        <v>57</v>
      </c>
      <c r="S104" s="94" t="s">
        <v>57</v>
      </c>
      <c r="T104" s="95"/>
      <c r="U104" s="96"/>
      <c r="V104" s="96"/>
      <c r="W104" s="96"/>
      <c r="X104" s="97"/>
      <c r="Y104" s="98"/>
    </row>
    <row r="105" spans="3:28" s="91" customFormat="1" ht="0.75" customHeight="1">
      <c r="C105" s="184"/>
      <c r="D105" s="149" t="e">
        <f>#REF!</f>
        <v>#REF!</v>
      </c>
      <c r="E105" s="189"/>
      <c r="F105" s="101"/>
      <c r="G105" s="101"/>
      <c r="H105" s="102"/>
      <c r="I105" s="103"/>
      <c r="J105" s="103"/>
      <c r="K105" s="103"/>
      <c r="L105" s="104"/>
      <c r="M105" s="105"/>
      <c r="O105" s="100"/>
      <c r="P105" s="149" t="e">
        <f>#REF!</f>
        <v>#REF!</v>
      </c>
      <c r="Q105" s="101"/>
      <c r="R105" s="101"/>
      <c r="S105" s="101"/>
      <c r="T105" s="102"/>
      <c r="U105" s="103"/>
      <c r="V105" s="103"/>
      <c r="W105" s="103"/>
      <c r="X105" s="104"/>
      <c r="Y105" s="105"/>
    </row>
    <row r="106" spans="3:28" s="91" customFormat="1" ht="22.5" hidden="1" customHeight="1">
      <c r="C106" s="184"/>
      <c r="D106" s="149" t="e">
        <f>#REF!</f>
        <v>#REF!</v>
      </c>
      <c r="E106" s="189"/>
      <c r="F106" s="101"/>
      <c r="G106" s="101"/>
      <c r="H106" s="102"/>
      <c r="I106" s="103"/>
      <c r="J106" s="103"/>
      <c r="K106" s="103"/>
      <c r="L106" s="104"/>
      <c r="M106" s="105"/>
      <c r="O106" s="100"/>
      <c r="P106" s="149" t="e">
        <f>#REF!</f>
        <v>#REF!</v>
      </c>
      <c r="Q106" s="101"/>
      <c r="R106" s="101"/>
      <c r="S106" s="101"/>
      <c r="T106" s="102"/>
      <c r="U106" s="103"/>
      <c r="V106" s="103"/>
      <c r="W106" s="103"/>
      <c r="X106" s="104"/>
      <c r="Y106" s="105"/>
    </row>
    <row r="107" spans="3:28" s="91" customFormat="1" ht="20.25" customHeight="1">
      <c r="C107" s="185">
        <f>+C95+1</f>
        <v>45727</v>
      </c>
      <c r="D107" s="149" t="e">
        <f>#REF!</f>
        <v>#REF!</v>
      </c>
      <c r="E107" s="189" t="s">
        <v>57</v>
      </c>
      <c r="F107" s="101" t="s">
        <v>57</v>
      </c>
      <c r="G107" s="101" t="s">
        <v>57</v>
      </c>
      <c r="H107" s="102"/>
      <c r="I107" s="103"/>
      <c r="J107" s="103"/>
      <c r="K107" s="103"/>
      <c r="L107" s="104"/>
      <c r="M107" s="105"/>
      <c r="O107" s="106">
        <f>+O95+1</f>
        <v>45734</v>
      </c>
      <c r="P107" s="149" t="e">
        <f>#REF!</f>
        <v>#REF!</v>
      </c>
      <c r="Q107" s="101" t="s">
        <v>57</v>
      </c>
      <c r="R107" s="101" t="s">
        <v>57</v>
      </c>
      <c r="S107" s="101" t="s">
        <v>57</v>
      </c>
      <c r="T107" s="102"/>
      <c r="U107" s="103"/>
      <c r="V107" s="103"/>
      <c r="W107" s="103"/>
      <c r="X107" s="104"/>
      <c r="Y107" s="105"/>
      <c r="AB107" s="107"/>
    </row>
    <row r="108" spans="3:28" s="91" customFormat="1" ht="22.5" hidden="1" customHeight="1">
      <c r="C108" s="185"/>
      <c r="D108" s="149" t="e">
        <f>#REF!</f>
        <v>#REF!</v>
      </c>
      <c r="E108" s="189"/>
      <c r="F108" s="101"/>
      <c r="G108" s="101"/>
      <c r="H108" s="102"/>
      <c r="I108" s="103"/>
      <c r="J108" s="103"/>
      <c r="K108" s="103"/>
      <c r="L108" s="104"/>
      <c r="M108" s="105"/>
      <c r="O108" s="106"/>
      <c r="P108" s="149" t="e">
        <f>#REF!</f>
        <v>#REF!</v>
      </c>
      <c r="Q108" s="101"/>
      <c r="R108" s="101"/>
      <c r="S108" s="101"/>
      <c r="T108" s="102"/>
      <c r="U108" s="103"/>
      <c r="V108" s="103"/>
      <c r="W108" s="103"/>
      <c r="X108" s="104"/>
      <c r="Y108" s="105"/>
      <c r="AB108" s="107"/>
    </row>
    <row r="109" spans="3:28" s="91" customFormat="1" ht="0.75" customHeight="1">
      <c r="C109" s="185"/>
      <c r="D109" s="149" t="e">
        <f>#REF!</f>
        <v>#REF!</v>
      </c>
      <c r="E109" s="189"/>
      <c r="F109" s="101"/>
      <c r="G109" s="101"/>
      <c r="H109" s="102"/>
      <c r="I109" s="103"/>
      <c r="J109" s="103"/>
      <c r="K109" s="103"/>
      <c r="L109" s="104"/>
      <c r="M109" s="105"/>
      <c r="O109" s="106"/>
      <c r="P109" s="149" t="e">
        <f>#REF!</f>
        <v>#REF!</v>
      </c>
      <c r="Q109" s="101"/>
      <c r="R109" s="101"/>
      <c r="S109" s="101"/>
      <c r="T109" s="102"/>
      <c r="U109" s="103"/>
      <c r="V109" s="103"/>
      <c r="W109" s="103"/>
      <c r="X109" s="104"/>
      <c r="Y109" s="105"/>
      <c r="AB109" s="107"/>
    </row>
    <row r="110" spans="3:28" s="91" customFormat="1" ht="21.75" customHeight="1">
      <c r="C110" s="186"/>
      <c r="D110" s="149" t="e">
        <f>#REF!</f>
        <v>#REF!</v>
      </c>
      <c r="E110" s="189" t="s">
        <v>57</v>
      </c>
      <c r="F110" s="101" t="s">
        <v>57</v>
      </c>
      <c r="G110" s="101" t="s">
        <v>57</v>
      </c>
      <c r="H110" s="102"/>
      <c r="I110" s="103"/>
      <c r="J110" s="103"/>
      <c r="K110" s="103"/>
      <c r="L110" s="104"/>
      <c r="M110" s="108"/>
      <c r="O110" s="105"/>
      <c r="P110" s="149" t="e">
        <f>#REF!</f>
        <v>#REF!</v>
      </c>
      <c r="Q110" s="101" t="s">
        <v>57</v>
      </c>
      <c r="R110" s="101" t="s">
        <v>57</v>
      </c>
      <c r="S110" s="101" t="s">
        <v>57</v>
      </c>
      <c r="T110" s="102"/>
      <c r="U110" s="103"/>
      <c r="V110" s="103"/>
      <c r="W110" s="103"/>
      <c r="X110" s="104"/>
      <c r="Y110" s="108"/>
    </row>
    <row r="111" spans="3:28" s="91" customFormat="1" ht="2.25" hidden="1" customHeight="1">
      <c r="C111" s="186"/>
      <c r="D111" s="149" t="e">
        <f>#REF!</f>
        <v>#REF!</v>
      </c>
      <c r="E111" s="189"/>
      <c r="F111" s="101"/>
      <c r="G111" s="101"/>
      <c r="H111" s="102"/>
      <c r="I111" s="103"/>
      <c r="J111" s="103"/>
      <c r="K111" s="103"/>
      <c r="L111" s="104"/>
      <c r="M111" s="108"/>
      <c r="O111" s="105"/>
      <c r="P111" s="149" t="e">
        <f>#REF!</f>
        <v>#REF!</v>
      </c>
      <c r="Q111" s="101"/>
      <c r="R111" s="101"/>
      <c r="S111" s="101"/>
      <c r="T111" s="102"/>
      <c r="U111" s="103"/>
      <c r="V111" s="103"/>
      <c r="W111" s="103"/>
      <c r="X111" s="104"/>
      <c r="Y111" s="108"/>
    </row>
    <row r="112" spans="3:28" s="91" customFormat="1" ht="22.5" hidden="1" customHeight="1">
      <c r="C112" s="186"/>
      <c r="D112" s="149" t="e">
        <f>#REF!</f>
        <v>#REF!</v>
      </c>
      <c r="E112" s="189"/>
      <c r="F112" s="101"/>
      <c r="G112" s="101"/>
      <c r="H112" s="102"/>
      <c r="I112" s="103"/>
      <c r="J112" s="103"/>
      <c r="K112" s="103"/>
      <c r="L112" s="104"/>
      <c r="M112" s="108"/>
      <c r="O112" s="105"/>
      <c r="P112" s="149" t="e">
        <f>#REF!</f>
        <v>#REF!</v>
      </c>
      <c r="Q112" s="101"/>
      <c r="R112" s="101"/>
      <c r="S112" s="101"/>
      <c r="T112" s="102"/>
      <c r="U112" s="103"/>
      <c r="V112" s="103"/>
      <c r="W112" s="103"/>
      <c r="X112" s="104"/>
      <c r="Y112" s="108"/>
    </row>
    <row r="113" spans="3:28" s="91" customFormat="1" ht="22.5" customHeight="1">
      <c r="C113" s="184"/>
      <c r="D113" s="149" t="e">
        <f>#REF!</f>
        <v>#REF!</v>
      </c>
      <c r="E113" s="189" t="s">
        <v>57</v>
      </c>
      <c r="F113" s="101" t="s">
        <v>57</v>
      </c>
      <c r="G113" s="101" t="s">
        <v>57</v>
      </c>
      <c r="H113" s="102"/>
      <c r="I113" s="103"/>
      <c r="J113" s="103"/>
      <c r="K113" s="103"/>
      <c r="L113" s="104"/>
      <c r="M113" s="108"/>
      <c r="O113" s="100"/>
      <c r="P113" s="149" t="e">
        <f>#REF!</f>
        <v>#REF!</v>
      </c>
      <c r="Q113" s="101" t="s">
        <v>57</v>
      </c>
      <c r="R113" s="101" t="s">
        <v>57</v>
      </c>
      <c r="S113" s="101" t="s">
        <v>57</v>
      </c>
      <c r="T113" s="102"/>
      <c r="U113" s="103"/>
      <c r="V113" s="103"/>
      <c r="W113" s="103"/>
      <c r="X113" s="104"/>
      <c r="Y113" s="108"/>
    </row>
    <row r="114" spans="3:28" s="91" customFormat="1" ht="0.75" customHeight="1">
      <c r="C114" s="184"/>
      <c r="D114" s="149" t="e">
        <f>#REF!</f>
        <v>#REF!</v>
      </c>
      <c r="E114" s="189"/>
      <c r="F114" s="101"/>
      <c r="G114" s="101"/>
      <c r="H114" s="102"/>
      <c r="I114" s="103"/>
      <c r="J114" s="103"/>
      <c r="K114" s="103"/>
      <c r="L114" s="104"/>
      <c r="M114" s="108"/>
      <c r="O114" s="100"/>
      <c r="P114" s="149" t="e">
        <f>#REF!</f>
        <v>#REF!</v>
      </c>
      <c r="Q114" s="101"/>
      <c r="R114" s="101"/>
      <c r="S114" s="101"/>
      <c r="T114" s="102"/>
      <c r="U114" s="103"/>
      <c r="V114" s="103"/>
      <c r="W114" s="103"/>
      <c r="X114" s="104"/>
      <c r="Y114" s="108"/>
    </row>
    <row r="115" spans="3:28" s="91" customFormat="1" ht="22.5" customHeight="1">
      <c r="C115" s="187"/>
      <c r="D115" s="150" t="e">
        <f>#REF!</f>
        <v>#REF!</v>
      </c>
      <c r="E115" s="190" t="s">
        <v>57</v>
      </c>
      <c r="F115" s="110" t="s">
        <v>57</v>
      </c>
      <c r="G115" s="110" t="s">
        <v>57</v>
      </c>
      <c r="H115" s="111"/>
      <c r="I115" s="112"/>
      <c r="J115" s="112"/>
      <c r="K115" s="112"/>
      <c r="L115" s="113"/>
      <c r="M115" s="114"/>
      <c r="O115" s="109"/>
      <c r="P115" s="150" t="e">
        <f>#REF!</f>
        <v>#REF!</v>
      </c>
      <c r="Q115" s="110" t="s">
        <v>57</v>
      </c>
      <c r="R115" s="110" t="s">
        <v>57</v>
      </c>
      <c r="S115" s="110" t="s">
        <v>57</v>
      </c>
      <c r="T115" s="111"/>
      <c r="U115" s="112"/>
      <c r="V115" s="112"/>
      <c r="W115" s="112"/>
      <c r="X115" s="113"/>
      <c r="Y115" s="114"/>
    </row>
    <row r="116" spans="3:28" s="91" customFormat="1" ht="22.5" customHeight="1">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c r="C117" s="100"/>
      <c r="D117" s="149" t="e">
        <f>#REF!</f>
        <v>#REF!</v>
      </c>
      <c r="E117" s="101"/>
      <c r="F117" s="101"/>
      <c r="G117" s="101"/>
      <c r="H117" s="102"/>
      <c r="I117" s="103"/>
      <c r="J117" s="103"/>
      <c r="K117" s="103"/>
      <c r="L117" s="104"/>
      <c r="M117" s="105"/>
      <c r="O117" s="100"/>
      <c r="P117" s="149" t="e">
        <f>#REF!</f>
        <v>#REF!</v>
      </c>
      <c r="Q117" s="101"/>
      <c r="R117" s="101"/>
      <c r="S117" s="101"/>
      <c r="T117" s="102"/>
      <c r="U117" s="103"/>
      <c r="V117" s="103"/>
      <c r="W117" s="103"/>
      <c r="X117" s="104"/>
      <c r="Y117" s="105"/>
    </row>
    <row r="118" spans="3:28" s="91" customFormat="1" ht="22.5" hidden="1" customHeight="1">
      <c r="C118" s="100"/>
      <c r="D118" s="149" t="e">
        <f>#REF!</f>
        <v>#REF!</v>
      </c>
      <c r="E118" s="101"/>
      <c r="F118" s="101"/>
      <c r="G118" s="101"/>
      <c r="H118" s="102"/>
      <c r="I118" s="103"/>
      <c r="J118" s="103"/>
      <c r="K118" s="103"/>
      <c r="L118" s="104"/>
      <c r="M118" s="105"/>
      <c r="O118" s="100"/>
      <c r="P118" s="149" t="e">
        <f>#REF!</f>
        <v>#REF!</v>
      </c>
      <c r="Q118" s="101"/>
      <c r="R118" s="101"/>
      <c r="S118" s="101"/>
      <c r="T118" s="102"/>
      <c r="U118" s="103"/>
      <c r="V118" s="103"/>
      <c r="W118" s="103"/>
      <c r="X118" s="104"/>
      <c r="Y118" s="105"/>
    </row>
    <row r="119" spans="3:28" s="91" customFormat="1" ht="20.25" customHeight="1">
      <c r="C119" s="106">
        <f>+C107+1</f>
        <v>45728</v>
      </c>
      <c r="D119" s="149" t="e">
        <f>#REF!</f>
        <v>#REF!</v>
      </c>
      <c r="E119" s="101" t="s">
        <v>57</v>
      </c>
      <c r="F119" s="101" t="s">
        <v>57</v>
      </c>
      <c r="G119" s="101" t="s">
        <v>57</v>
      </c>
      <c r="H119" s="102"/>
      <c r="I119" s="103"/>
      <c r="J119" s="103"/>
      <c r="K119" s="103"/>
      <c r="L119" s="104"/>
      <c r="M119" s="105"/>
      <c r="O119" s="106">
        <f>+O107+1</f>
        <v>45735</v>
      </c>
      <c r="P119" s="149" t="e">
        <f>#REF!</f>
        <v>#REF!</v>
      </c>
      <c r="Q119" s="101" t="s">
        <v>57</v>
      </c>
      <c r="R119" s="101" t="s">
        <v>57</v>
      </c>
      <c r="S119" s="101" t="s">
        <v>57</v>
      </c>
      <c r="T119" s="102"/>
      <c r="U119" s="103"/>
      <c r="V119" s="103"/>
      <c r="W119" s="103"/>
      <c r="X119" s="104"/>
      <c r="Y119" s="105"/>
      <c r="AB119" s="107"/>
    </row>
    <row r="120" spans="3:28" s="91" customFormat="1" ht="22.5" hidden="1" customHeight="1">
      <c r="C120" s="106"/>
      <c r="D120" s="149" t="e">
        <f>#REF!</f>
        <v>#REF!</v>
      </c>
      <c r="E120" s="101"/>
      <c r="F120" s="101"/>
      <c r="G120" s="101"/>
      <c r="H120" s="102"/>
      <c r="I120" s="103"/>
      <c r="J120" s="103"/>
      <c r="K120" s="103"/>
      <c r="L120" s="104"/>
      <c r="M120" s="105"/>
      <c r="O120" s="106"/>
      <c r="P120" s="149" t="e">
        <f>#REF!</f>
        <v>#REF!</v>
      </c>
      <c r="Q120" s="101"/>
      <c r="R120" s="101"/>
      <c r="S120" s="101"/>
      <c r="T120" s="102"/>
      <c r="U120" s="103"/>
      <c r="V120" s="103"/>
      <c r="W120" s="103"/>
      <c r="X120" s="104"/>
      <c r="Y120" s="105"/>
      <c r="AB120" s="107"/>
    </row>
    <row r="121" spans="3:28" s="91" customFormat="1" ht="0.75" customHeight="1">
      <c r="C121" s="106"/>
      <c r="D121" s="149" t="e">
        <f>#REF!</f>
        <v>#REF!</v>
      </c>
      <c r="E121" s="101"/>
      <c r="F121" s="101"/>
      <c r="G121" s="101"/>
      <c r="H121" s="102"/>
      <c r="I121" s="103"/>
      <c r="J121" s="103"/>
      <c r="K121" s="103"/>
      <c r="L121" s="104"/>
      <c r="M121" s="105"/>
      <c r="O121" s="106"/>
      <c r="P121" s="149" t="e">
        <f>#REF!</f>
        <v>#REF!</v>
      </c>
      <c r="Q121" s="101"/>
      <c r="R121" s="101"/>
      <c r="S121" s="101"/>
      <c r="T121" s="102"/>
      <c r="U121" s="103"/>
      <c r="V121" s="103"/>
      <c r="W121" s="103"/>
      <c r="X121" s="104"/>
      <c r="Y121" s="105"/>
      <c r="AB121" s="107"/>
    </row>
    <row r="122" spans="3:28" s="91" customFormat="1" ht="21.75" customHeight="1">
      <c r="C122" s="105"/>
      <c r="D122" s="149" t="e">
        <f>#REF!</f>
        <v>#REF!</v>
      </c>
      <c r="E122" s="101" t="s">
        <v>57</v>
      </c>
      <c r="F122" s="101" t="s">
        <v>57</v>
      </c>
      <c r="G122" s="101" t="s">
        <v>57</v>
      </c>
      <c r="H122" s="102"/>
      <c r="I122" s="103"/>
      <c r="J122" s="103"/>
      <c r="K122" s="103"/>
      <c r="L122" s="104"/>
      <c r="M122" s="108"/>
      <c r="O122" s="105"/>
      <c r="P122" s="149" t="e">
        <f>#REF!</f>
        <v>#REF!</v>
      </c>
      <c r="Q122" s="101" t="s">
        <v>57</v>
      </c>
      <c r="R122" s="101" t="s">
        <v>57</v>
      </c>
      <c r="S122" s="101" t="s">
        <v>57</v>
      </c>
      <c r="T122" s="102"/>
      <c r="U122" s="103"/>
      <c r="V122" s="103"/>
      <c r="W122" s="103"/>
      <c r="X122" s="104"/>
      <c r="Y122" s="108"/>
    </row>
    <row r="123" spans="3:28" s="91" customFormat="1" ht="2.25" hidden="1" customHeight="1">
      <c r="C123" s="105"/>
      <c r="D123" s="149" t="e">
        <f>#REF!</f>
        <v>#REF!</v>
      </c>
      <c r="E123" s="101"/>
      <c r="F123" s="101"/>
      <c r="G123" s="101"/>
      <c r="H123" s="102"/>
      <c r="I123" s="103"/>
      <c r="J123" s="103"/>
      <c r="K123" s="103"/>
      <c r="L123" s="104">
        <v>41</v>
      </c>
      <c r="M123" s="108">
        <f>N102+3</f>
        <v>3</v>
      </c>
      <c r="O123" s="105"/>
      <c r="P123" s="149" t="e">
        <f>#REF!</f>
        <v>#REF!</v>
      </c>
      <c r="Q123" s="101"/>
      <c r="R123" s="101"/>
      <c r="S123" s="101"/>
      <c r="T123" s="102"/>
      <c r="U123" s="103"/>
      <c r="V123" s="103"/>
      <c r="W123" s="103"/>
      <c r="X123" s="104"/>
      <c r="Y123" s="108"/>
    </row>
    <row r="124" spans="3:28" s="91" customFormat="1" ht="22.5" hidden="1" customHeight="1">
      <c r="C124" s="105"/>
      <c r="D124" s="149" t="e">
        <f>#REF!</f>
        <v>#REF!</v>
      </c>
      <c r="E124" s="101"/>
      <c r="F124" s="101"/>
      <c r="G124" s="101"/>
      <c r="H124" s="102"/>
      <c r="I124" s="103"/>
      <c r="J124" s="103"/>
      <c r="K124" s="103"/>
      <c r="L124" s="104"/>
      <c r="M124" s="108"/>
      <c r="O124" s="105"/>
      <c r="P124" s="149" t="e">
        <f>#REF!</f>
        <v>#REF!</v>
      </c>
      <c r="Q124" s="101"/>
      <c r="R124" s="101"/>
      <c r="S124" s="101"/>
      <c r="T124" s="102"/>
      <c r="U124" s="103"/>
      <c r="V124" s="103"/>
      <c r="W124" s="103"/>
      <c r="X124" s="104"/>
      <c r="Y124" s="108"/>
    </row>
    <row r="125" spans="3:28" s="91" customFormat="1" ht="22.5" customHeight="1">
      <c r="C125" s="100"/>
      <c r="D125" s="149" t="e">
        <f>#REF!</f>
        <v>#REF!</v>
      </c>
      <c r="E125" s="101" t="s">
        <v>57</v>
      </c>
      <c r="F125" s="101" t="s">
        <v>57</v>
      </c>
      <c r="G125" s="101" t="s">
        <v>57</v>
      </c>
      <c r="H125" s="102"/>
      <c r="I125" s="103"/>
      <c r="J125" s="103"/>
      <c r="K125" s="103"/>
      <c r="L125" s="104"/>
      <c r="M125" s="108"/>
      <c r="O125" s="100"/>
      <c r="P125" s="149" t="e">
        <f>#REF!</f>
        <v>#REF!</v>
      </c>
      <c r="Q125" s="101" t="s">
        <v>57</v>
      </c>
      <c r="R125" s="101" t="s">
        <v>57</v>
      </c>
      <c r="S125" s="101" t="s">
        <v>57</v>
      </c>
      <c r="T125" s="102"/>
      <c r="U125" s="103"/>
      <c r="V125" s="103"/>
      <c r="W125" s="103"/>
      <c r="X125" s="104"/>
      <c r="Y125" s="108"/>
    </row>
    <row r="126" spans="3:28" s="91" customFormat="1" ht="0.75" customHeight="1">
      <c r="C126" s="100"/>
      <c r="D126" s="149" t="e">
        <f>#REF!</f>
        <v>#REF!</v>
      </c>
      <c r="E126" s="101"/>
      <c r="F126" s="101"/>
      <c r="G126" s="101"/>
      <c r="H126" s="102"/>
      <c r="I126" s="103"/>
      <c r="J126" s="103"/>
      <c r="K126" s="103"/>
      <c r="L126" s="104"/>
      <c r="M126" s="108"/>
      <c r="O126" s="100"/>
      <c r="P126" s="149" t="e">
        <f>#REF!</f>
        <v>#REF!</v>
      </c>
      <c r="Q126" s="101"/>
      <c r="R126" s="101"/>
      <c r="S126" s="101"/>
      <c r="T126" s="102"/>
      <c r="U126" s="103"/>
      <c r="V126" s="103"/>
      <c r="W126" s="103"/>
      <c r="X126" s="104"/>
      <c r="Y126" s="108"/>
    </row>
    <row r="127" spans="3:28" s="91" customFormat="1" ht="22.5" customHeight="1">
      <c r="C127" s="109"/>
      <c r="D127" s="150" t="e">
        <f>#REF!</f>
        <v>#REF!</v>
      </c>
      <c r="E127" s="110" t="s">
        <v>57</v>
      </c>
      <c r="F127" s="110" t="s">
        <v>57</v>
      </c>
      <c r="G127" s="110" t="s">
        <v>57</v>
      </c>
      <c r="H127" s="111"/>
      <c r="I127" s="112"/>
      <c r="J127" s="112"/>
      <c r="K127" s="112"/>
      <c r="L127" s="113"/>
      <c r="M127" s="114"/>
      <c r="O127" s="109"/>
      <c r="P127" s="150" t="e">
        <f>#REF!</f>
        <v>#REF!</v>
      </c>
      <c r="Q127" s="110" t="s">
        <v>57</v>
      </c>
      <c r="R127" s="110" t="s">
        <v>57</v>
      </c>
      <c r="S127" s="110" t="s">
        <v>57</v>
      </c>
      <c r="T127" s="111"/>
      <c r="U127" s="112"/>
      <c r="V127" s="112"/>
      <c r="W127" s="112"/>
      <c r="X127" s="113"/>
      <c r="Y127" s="114"/>
    </row>
    <row r="128" spans="3:28" s="91" customFormat="1" ht="22.5" customHeight="1">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c r="C129" s="100"/>
      <c r="D129" s="149" t="e">
        <f>#REF!</f>
        <v>#REF!</v>
      </c>
      <c r="E129" s="101"/>
      <c r="F129" s="101"/>
      <c r="G129" s="101"/>
      <c r="H129" s="102"/>
      <c r="I129" s="103"/>
      <c r="J129" s="103"/>
      <c r="K129" s="103"/>
      <c r="L129" s="104"/>
      <c r="M129" s="105"/>
      <c r="O129" s="100"/>
      <c r="P129" s="149" t="e">
        <f>#REF!</f>
        <v>#REF!</v>
      </c>
      <c r="Q129" s="101"/>
      <c r="R129" s="101"/>
      <c r="S129" s="101"/>
      <c r="T129" s="102"/>
      <c r="U129" s="103"/>
      <c r="V129" s="103"/>
      <c r="W129" s="103"/>
      <c r="X129" s="104"/>
      <c r="Y129" s="105"/>
    </row>
    <row r="130" spans="3:28" s="91" customFormat="1" ht="22.5" hidden="1" customHeight="1">
      <c r="C130" s="100"/>
      <c r="D130" s="149" t="e">
        <f>#REF!</f>
        <v>#REF!</v>
      </c>
      <c r="E130" s="101"/>
      <c r="F130" s="101"/>
      <c r="G130" s="101"/>
      <c r="H130" s="102"/>
      <c r="I130" s="103"/>
      <c r="J130" s="103"/>
      <c r="K130" s="103"/>
      <c r="L130" s="104"/>
      <c r="M130" s="105"/>
      <c r="O130" s="100"/>
      <c r="P130" s="149" t="e">
        <f>#REF!</f>
        <v>#REF!</v>
      </c>
      <c r="Q130" s="101"/>
      <c r="R130" s="101"/>
      <c r="S130" s="101"/>
      <c r="T130" s="102"/>
      <c r="U130" s="103"/>
      <c r="V130" s="103"/>
      <c r="W130" s="103"/>
      <c r="X130" s="104"/>
      <c r="Y130" s="105"/>
    </row>
    <row r="131" spans="3:28" s="91" customFormat="1" ht="20.25" customHeight="1">
      <c r="C131" s="106">
        <f>+C119+1</f>
        <v>45729</v>
      </c>
      <c r="D131" s="149" t="e">
        <f>#REF!</f>
        <v>#REF!</v>
      </c>
      <c r="E131" s="101" t="s">
        <v>57</v>
      </c>
      <c r="F131" s="101" t="s">
        <v>57</v>
      </c>
      <c r="G131" s="101" t="s">
        <v>57</v>
      </c>
      <c r="H131" s="102"/>
      <c r="I131" s="103"/>
      <c r="J131" s="103"/>
      <c r="K131" s="103"/>
      <c r="L131" s="104"/>
      <c r="M131" s="105"/>
      <c r="O131" s="106">
        <f>+O119+1</f>
        <v>45736</v>
      </c>
      <c r="P131" s="149" t="e">
        <f>#REF!</f>
        <v>#REF!</v>
      </c>
      <c r="Q131" s="101" t="s">
        <v>57</v>
      </c>
      <c r="R131" s="101" t="s">
        <v>57</v>
      </c>
      <c r="S131" s="101" t="s">
        <v>57</v>
      </c>
      <c r="T131" s="102"/>
      <c r="U131" s="103"/>
      <c r="V131" s="103"/>
      <c r="W131" s="103"/>
      <c r="X131" s="104"/>
      <c r="Y131" s="105"/>
      <c r="AB131" s="107"/>
    </row>
    <row r="132" spans="3:28" s="91" customFormat="1" ht="22.5" hidden="1" customHeight="1">
      <c r="C132" s="106"/>
      <c r="D132" s="149" t="e">
        <f>#REF!</f>
        <v>#REF!</v>
      </c>
      <c r="E132" s="101"/>
      <c r="F132" s="101"/>
      <c r="G132" s="101"/>
      <c r="H132" s="102"/>
      <c r="I132" s="103"/>
      <c r="J132" s="103"/>
      <c r="K132" s="103"/>
      <c r="L132" s="104"/>
      <c r="M132" s="105"/>
      <c r="O132" s="106"/>
      <c r="P132" s="149" t="e">
        <f>#REF!</f>
        <v>#REF!</v>
      </c>
      <c r="Q132" s="101"/>
      <c r="R132" s="101"/>
      <c r="S132" s="101"/>
      <c r="T132" s="102"/>
      <c r="U132" s="103"/>
      <c r="V132" s="103"/>
      <c r="W132" s="103"/>
      <c r="X132" s="104"/>
      <c r="Y132" s="105"/>
      <c r="AB132" s="107"/>
    </row>
    <row r="133" spans="3:28" s="91" customFormat="1" ht="0.75" customHeight="1">
      <c r="C133" s="106"/>
      <c r="D133" s="149" t="e">
        <f>#REF!</f>
        <v>#REF!</v>
      </c>
      <c r="E133" s="101"/>
      <c r="F133" s="101"/>
      <c r="G133" s="101"/>
      <c r="H133" s="102"/>
      <c r="I133" s="103"/>
      <c r="J133" s="103"/>
      <c r="K133" s="103"/>
      <c r="L133" s="104"/>
      <c r="M133" s="105"/>
      <c r="O133" s="106"/>
      <c r="P133" s="149" t="e">
        <f>#REF!</f>
        <v>#REF!</v>
      </c>
      <c r="Q133" s="101"/>
      <c r="R133" s="101"/>
      <c r="S133" s="101"/>
      <c r="T133" s="102"/>
      <c r="U133" s="103"/>
      <c r="V133" s="103"/>
      <c r="W133" s="103"/>
      <c r="X133" s="104"/>
      <c r="Y133" s="105"/>
      <c r="AB133" s="107"/>
    </row>
    <row r="134" spans="3:28" s="91" customFormat="1" ht="21.75" customHeight="1">
      <c r="C134" s="105"/>
      <c r="D134" s="149" t="e">
        <f>#REF!</f>
        <v>#REF!</v>
      </c>
      <c r="E134" s="101" t="s">
        <v>57</v>
      </c>
      <c r="F134" s="101" t="s">
        <v>57</v>
      </c>
      <c r="G134" s="101" t="s">
        <v>57</v>
      </c>
      <c r="H134" s="102"/>
      <c r="I134" s="103"/>
      <c r="J134" s="103"/>
      <c r="K134" s="103"/>
      <c r="L134" s="104"/>
      <c r="M134" s="108"/>
      <c r="O134" s="105"/>
      <c r="P134" s="149" t="e">
        <f>#REF!</f>
        <v>#REF!</v>
      </c>
      <c r="Q134" s="101" t="s">
        <v>57</v>
      </c>
      <c r="R134" s="101" t="s">
        <v>57</v>
      </c>
      <c r="S134" s="101" t="s">
        <v>57</v>
      </c>
      <c r="T134" s="102"/>
      <c r="U134" s="103"/>
      <c r="V134" s="103"/>
      <c r="W134" s="103"/>
      <c r="X134" s="104"/>
      <c r="Y134" s="108"/>
    </row>
    <row r="135" spans="3:28" s="91" customFormat="1" ht="2.25" hidden="1" customHeight="1">
      <c r="C135" s="105"/>
      <c r="D135" s="149" t="e">
        <f>#REF!</f>
        <v>#REF!</v>
      </c>
      <c r="E135" s="101"/>
      <c r="F135" s="101"/>
      <c r="G135" s="101"/>
      <c r="H135" s="102"/>
      <c r="I135" s="103"/>
      <c r="J135" s="103"/>
      <c r="K135" s="103"/>
      <c r="L135" s="104"/>
      <c r="M135" s="108"/>
      <c r="O135" s="105"/>
      <c r="P135" s="149" t="e">
        <f>#REF!</f>
        <v>#REF!</v>
      </c>
      <c r="Q135" s="101"/>
      <c r="R135" s="101"/>
      <c r="S135" s="101"/>
      <c r="T135" s="102"/>
      <c r="U135" s="103"/>
      <c r="V135" s="103"/>
      <c r="W135" s="103"/>
      <c r="X135" s="104"/>
      <c r="Y135" s="108"/>
    </row>
    <row r="136" spans="3:28" s="91" customFormat="1" ht="22.5" hidden="1" customHeight="1">
      <c r="C136" s="105"/>
      <c r="D136" s="149" t="e">
        <f>#REF!</f>
        <v>#REF!</v>
      </c>
      <c r="E136" s="101"/>
      <c r="F136" s="101"/>
      <c r="G136" s="101"/>
      <c r="H136" s="102"/>
      <c r="I136" s="103"/>
      <c r="J136" s="103"/>
      <c r="K136" s="103"/>
      <c r="L136" s="104"/>
      <c r="M136" s="108"/>
      <c r="O136" s="105"/>
      <c r="P136" s="149" t="e">
        <f>#REF!</f>
        <v>#REF!</v>
      </c>
      <c r="Q136" s="101"/>
      <c r="R136" s="101"/>
      <c r="S136" s="101"/>
      <c r="T136" s="102"/>
      <c r="U136" s="103"/>
      <c r="V136" s="103"/>
      <c r="W136" s="103"/>
      <c r="X136" s="104"/>
      <c r="Y136" s="108"/>
    </row>
    <row r="137" spans="3:28" s="91" customFormat="1" ht="22.5" customHeight="1">
      <c r="C137" s="100"/>
      <c r="D137" s="149" t="e">
        <f>#REF!</f>
        <v>#REF!</v>
      </c>
      <c r="E137" s="101" t="s">
        <v>57</v>
      </c>
      <c r="F137" s="101" t="s">
        <v>57</v>
      </c>
      <c r="G137" s="101" t="s">
        <v>57</v>
      </c>
      <c r="H137" s="102"/>
      <c r="I137" s="103"/>
      <c r="J137" s="103"/>
      <c r="K137" s="103"/>
      <c r="L137" s="104"/>
      <c r="M137" s="108"/>
      <c r="O137" s="100"/>
      <c r="P137" s="149" t="e">
        <f>#REF!</f>
        <v>#REF!</v>
      </c>
      <c r="Q137" s="101" t="s">
        <v>57</v>
      </c>
      <c r="R137" s="101" t="s">
        <v>57</v>
      </c>
      <c r="S137" s="101" t="s">
        <v>57</v>
      </c>
      <c r="T137" s="102"/>
      <c r="U137" s="103"/>
      <c r="V137" s="103"/>
      <c r="W137" s="103"/>
      <c r="X137" s="104"/>
      <c r="Y137" s="108"/>
    </row>
    <row r="138" spans="3:28" s="91" customFormat="1" ht="0.75" customHeight="1">
      <c r="C138" s="100"/>
      <c r="D138" s="149" t="e">
        <f>#REF!</f>
        <v>#REF!</v>
      </c>
      <c r="E138" s="101"/>
      <c r="F138" s="101"/>
      <c r="G138" s="101"/>
      <c r="H138" s="102"/>
      <c r="I138" s="103"/>
      <c r="J138" s="103"/>
      <c r="K138" s="103"/>
      <c r="L138" s="104"/>
      <c r="M138" s="108"/>
      <c r="O138" s="100"/>
      <c r="P138" s="149" t="e">
        <f>#REF!</f>
        <v>#REF!</v>
      </c>
      <c r="Q138" s="101"/>
      <c r="R138" s="101"/>
      <c r="S138" s="101"/>
      <c r="T138" s="102"/>
      <c r="U138" s="103"/>
      <c r="V138" s="103"/>
      <c r="W138" s="103"/>
      <c r="X138" s="104"/>
      <c r="Y138" s="108"/>
    </row>
    <row r="139" spans="3:28" s="91" customFormat="1" ht="22.5" customHeight="1">
      <c r="C139" s="109"/>
      <c r="D139" s="150" t="e">
        <f>#REF!</f>
        <v>#REF!</v>
      </c>
      <c r="E139" s="110" t="s">
        <v>57</v>
      </c>
      <c r="F139" s="110" t="s">
        <v>57</v>
      </c>
      <c r="G139" s="110" t="s">
        <v>57</v>
      </c>
      <c r="H139" s="111"/>
      <c r="I139" s="112"/>
      <c r="J139" s="112"/>
      <c r="K139" s="112"/>
      <c r="L139" s="113"/>
      <c r="M139" s="114"/>
      <c r="O139" s="109"/>
      <c r="P139" s="150" t="e">
        <f>#REF!</f>
        <v>#REF!</v>
      </c>
      <c r="Q139" s="110" t="s">
        <v>57</v>
      </c>
      <c r="R139" s="110" t="s">
        <v>57</v>
      </c>
      <c r="S139" s="110" t="s">
        <v>57</v>
      </c>
      <c r="T139" s="111"/>
      <c r="U139" s="112"/>
      <c r="V139" s="112"/>
      <c r="W139" s="112"/>
      <c r="X139" s="113"/>
      <c r="Y139" s="114"/>
    </row>
    <row r="140" spans="3:28" s="91" customFormat="1" ht="22.5" customHeight="1">
      <c r="C140" s="92" t="s">
        <v>61</v>
      </c>
      <c r="D140" s="93" t="e">
        <f>#REF!</f>
        <v>#REF!</v>
      </c>
      <c r="E140" s="94" t="s">
        <v>57</v>
      </c>
      <c r="F140" s="94" t="s">
        <v>57</v>
      </c>
      <c r="G140" s="94" t="s">
        <v>57</v>
      </c>
      <c r="H140" s="95"/>
      <c r="I140" s="96"/>
      <c r="J140" s="96"/>
      <c r="K140" s="96"/>
      <c r="L140" s="97"/>
      <c r="M140" s="98"/>
      <c r="O140" s="92" t="s">
        <v>61</v>
      </c>
      <c r="P140" s="93" t="e">
        <f>#REF!</f>
        <v>#REF!</v>
      </c>
      <c r="Q140" s="94" t="s">
        <v>57</v>
      </c>
      <c r="R140" s="94" t="s">
        <v>57</v>
      </c>
      <c r="S140" s="94" t="s">
        <v>57</v>
      </c>
      <c r="T140" s="95"/>
      <c r="U140" s="96"/>
      <c r="V140" s="96"/>
      <c r="W140" s="96"/>
      <c r="X140" s="97"/>
      <c r="Y140" s="98"/>
    </row>
    <row r="141" spans="3:28" s="91" customFormat="1" ht="0.75" customHeight="1">
      <c r="C141" s="100"/>
      <c r="D141" s="93" t="e">
        <f>#REF!</f>
        <v>#REF!</v>
      </c>
      <c r="E141" s="101"/>
      <c r="F141" s="101"/>
      <c r="G141" s="101"/>
      <c r="H141" s="102"/>
      <c r="I141" s="103"/>
      <c r="J141" s="103"/>
      <c r="K141" s="103"/>
      <c r="L141" s="104"/>
      <c r="M141" s="105"/>
      <c r="O141" s="100"/>
      <c r="P141" s="93" t="e">
        <f>#REF!</f>
        <v>#REF!</v>
      </c>
      <c r="Q141" s="101"/>
      <c r="R141" s="101"/>
      <c r="S141" s="101"/>
      <c r="T141" s="102"/>
      <c r="U141" s="103"/>
      <c r="V141" s="103"/>
      <c r="W141" s="103"/>
      <c r="X141" s="104"/>
      <c r="Y141" s="105"/>
    </row>
    <row r="142" spans="3:28" s="91" customFormat="1" ht="22.5" hidden="1" customHeight="1">
      <c r="C142" s="100"/>
      <c r="D142" s="93" t="e">
        <f>#REF!</f>
        <v>#REF!</v>
      </c>
      <c r="E142" s="101"/>
      <c r="F142" s="101"/>
      <c r="G142" s="101"/>
      <c r="H142" s="102"/>
      <c r="I142" s="103"/>
      <c r="J142" s="103"/>
      <c r="K142" s="103"/>
      <c r="L142" s="104"/>
      <c r="M142" s="105"/>
      <c r="O142" s="100"/>
      <c r="P142" s="93" t="e">
        <f>#REF!</f>
        <v>#REF!</v>
      </c>
      <c r="Q142" s="101"/>
      <c r="R142" s="101"/>
      <c r="S142" s="101"/>
      <c r="T142" s="102"/>
      <c r="U142" s="103"/>
      <c r="V142" s="103"/>
      <c r="W142" s="103"/>
      <c r="X142" s="104"/>
      <c r="Y142" s="105"/>
    </row>
    <row r="143" spans="3:28" s="91" customFormat="1" ht="20.25" customHeight="1">
      <c r="C143" s="106">
        <f>+C131+1</f>
        <v>45730</v>
      </c>
      <c r="D143" s="93" t="e">
        <f>#REF!</f>
        <v>#REF!</v>
      </c>
      <c r="E143" s="101" t="s">
        <v>57</v>
      </c>
      <c r="F143" s="101" t="s">
        <v>57</v>
      </c>
      <c r="G143" s="101" t="s">
        <v>57</v>
      </c>
      <c r="H143" s="102"/>
      <c r="I143" s="103"/>
      <c r="J143" s="103"/>
      <c r="K143" s="103"/>
      <c r="L143" s="104"/>
      <c r="M143" s="105"/>
      <c r="O143" s="106">
        <f>+O131+1</f>
        <v>45737</v>
      </c>
      <c r="P143" s="93" t="e">
        <f>#REF!</f>
        <v>#REF!</v>
      </c>
      <c r="Q143" s="101" t="s">
        <v>57</v>
      </c>
      <c r="R143" s="101" t="s">
        <v>57</v>
      </c>
      <c r="S143" s="101" t="s">
        <v>57</v>
      </c>
      <c r="T143" s="102"/>
      <c r="U143" s="103"/>
      <c r="V143" s="103"/>
      <c r="W143" s="103"/>
      <c r="X143" s="104"/>
      <c r="Y143" s="105"/>
      <c r="AB143" s="107"/>
    </row>
    <row r="144" spans="3:28" s="91" customFormat="1" ht="22.5" hidden="1" customHeight="1">
      <c r="C144" s="106"/>
      <c r="D144" s="93" t="e">
        <f>#REF!</f>
        <v>#REF!</v>
      </c>
      <c r="E144" s="101"/>
      <c r="F144" s="101"/>
      <c r="G144" s="101"/>
      <c r="H144" s="102"/>
      <c r="I144" s="103"/>
      <c r="J144" s="103"/>
      <c r="K144" s="103"/>
      <c r="L144" s="104"/>
      <c r="M144" s="105"/>
      <c r="O144" s="106"/>
      <c r="P144" s="93" t="e">
        <f>#REF!</f>
        <v>#REF!</v>
      </c>
      <c r="Q144" s="101"/>
      <c r="R144" s="101"/>
      <c r="S144" s="101"/>
      <c r="T144" s="102"/>
      <c r="U144" s="103"/>
      <c r="V144" s="103"/>
      <c r="W144" s="103"/>
      <c r="X144" s="104"/>
      <c r="Y144" s="105"/>
      <c r="AB144" s="107"/>
    </row>
    <row r="145" spans="1:28" s="91" customFormat="1" ht="0.75" customHeight="1">
      <c r="C145" s="106"/>
      <c r="D145" s="93" t="e">
        <f>#REF!</f>
        <v>#REF!</v>
      </c>
      <c r="E145" s="101"/>
      <c r="F145" s="101"/>
      <c r="G145" s="101"/>
      <c r="H145" s="102"/>
      <c r="I145" s="103"/>
      <c r="J145" s="103"/>
      <c r="K145" s="103"/>
      <c r="L145" s="104"/>
      <c r="M145" s="105"/>
      <c r="O145" s="106"/>
      <c r="P145" s="93" t="e">
        <f>#REF!</f>
        <v>#REF!</v>
      </c>
      <c r="Q145" s="101"/>
      <c r="R145" s="101"/>
      <c r="S145" s="101"/>
      <c r="T145" s="102"/>
      <c r="U145" s="103"/>
      <c r="V145" s="103"/>
      <c r="W145" s="103"/>
      <c r="X145" s="104"/>
      <c r="Y145" s="105"/>
      <c r="AB145" s="107"/>
    </row>
    <row r="146" spans="1:28" s="91" customFormat="1" ht="21.75" customHeight="1">
      <c r="C146" s="105"/>
      <c r="D146" s="93" t="e">
        <f>#REF!</f>
        <v>#REF!</v>
      </c>
      <c r="E146" s="101" t="s">
        <v>57</v>
      </c>
      <c r="F146" s="101" t="s">
        <v>57</v>
      </c>
      <c r="G146" s="101" t="s">
        <v>57</v>
      </c>
      <c r="H146" s="102"/>
      <c r="I146" s="103"/>
      <c r="J146" s="103"/>
      <c r="K146" s="103"/>
      <c r="L146" s="104"/>
      <c r="M146" s="108"/>
      <c r="O146" s="105"/>
      <c r="P146" s="93" t="e">
        <f>#REF!</f>
        <v>#REF!</v>
      </c>
      <c r="Q146" s="101" t="s">
        <v>57</v>
      </c>
      <c r="R146" s="101" t="s">
        <v>57</v>
      </c>
      <c r="S146" s="101" t="s">
        <v>57</v>
      </c>
      <c r="T146" s="102"/>
      <c r="U146" s="103"/>
      <c r="V146" s="103"/>
      <c r="W146" s="103"/>
      <c r="X146" s="104"/>
      <c r="Y146" s="108"/>
    </row>
    <row r="147" spans="1:28" s="91" customFormat="1" ht="2.25" hidden="1" customHeight="1">
      <c r="C147" s="105"/>
      <c r="D147" s="93" t="e">
        <f>#REF!</f>
        <v>#REF!</v>
      </c>
      <c r="E147" s="101"/>
      <c r="F147" s="101"/>
      <c r="G147" s="101"/>
      <c r="H147" s="102"/>
      <c r="I147" s="103"/>
      <c r="J147" s="103"/>
      <c r="K147" s="103"/>
      <c r="L147" s="104"/>
      <c r="M147" s="108"/>
      <c r="O147" s="105"/>
      <c r="P147" s="93" t="e">
        <f>#REF!</f>
        <v>#REF!</v>
      </c>
      <c r="Q147" s="101"/>
      <c r="R147" s="101"/>
      <c r="S147" s="101"/>
      <c r="T147" s="102"/>
      <c r="U147" s="103"/>
      <c r="V147" s="103"/>
      <c r="W147" s="103"/>
      <c r="X147" s="104"/>
      <c r="Y147" s="108"/>
    </row>
    <row r="148" spans="1:28" s="91" customFormat="1" ht="22.5" hidden="1" customHeight="1">
      <c r="C148" s="105"/>
      <c r="D148" s="93" t="e">
        <f>#REF!</f>
        <v>#REF!</v>
      </c>
      <c r="E148" s="101"/>
      <c r="F148" s="101"/>
      <c r="G148" s="101"/>
      <c r="H148" s="102"/>
      <c r="I148" s="103"/>
      <c r="J148" s="103"/>
      <c r="K148" s="103"/>
      <c r="L148" s="104"/>
      <c r="M148" s="108"/>
      <c r="O148" s="105"/>
      <c r="P148" s="93" t="e">
        <f>#REF!</f>
        <v>#REF!</v>
      </c>
      <c r="Q148" s="101"/>
      <c r="R148" s="101"/>
      <c r="S148" s="101"/>
      <c r="T148" s="102"/>
      <c r="U148" s="103"/>
      <c r="V148" s="103"/>
      <c r="W148" s="103"/>
      <c r="X148" s="104"/>
      <c r="Y148" s="108"/>
    </row>
    <row r="149" spans="1:28" s="91" customFormat="1" ht="22.5" customHeight="1">
      <c r="C149" s="100"/>
      <c r="D149" s="93" t="e">
        <f>#REF!</f>
        <v>#REF!</v>
      </c>
      <c r="E149" s="101" t="s">
        <v>57</v>
      </c>
      <c r="F149" s="101" t="s">
        <v>57</v>
      </c>
      <c r="G149" s="101" t="s">
        <v>57</v>
      </c>
      <c r="H149" s="102"/>
      <c r="I149" s="103"/>
      <c r="J149" s="103"/>
      <c r="K149" s="103"/>
      <c r="L149" s="104"/>
      <c r="M149" s="108"/>
      <c r="O149" s="100"/>
      <c r="P149" s="93" t="e">
        <f>#REF!</f>
        <v>#REF!</v>
      </c>
      <c r="Q149" s="101" t="s">
        <v>57</v>
      </c>
      <c r="R149" s="101" t="s">
        <v>57</v>
      </c>
      <c r="S149" s="101" t="s">
        <v>57</v>
      </c>
      <c r="T149" s="102"/>
      <c r="U149" s="103"/>
      <c r="V149" s="103"/>
      <c r="W149" s="103"/>
      <c r="X149" s="104"/>
      <c r="Y149" s="108"/>
    </row>
    <row r="150" spans="1:28" s="91" customFormat="1" ht="0.75" customHeight="1">
      <c r="C150" s="100"/>
      <c r="D150" s="93" t="e">
        <f>#REF!</f>
        <v>#REF!</v>
      </c>
      <c r="E150" s="101"/>
      <c r="F150" s="101"/>
      <c r="G150" s="101"/>
      <c r="H150" s="102"/>
      <c r="I150" s="103"/>
      <c r="J150" s="103"/>
      <c r="K150" s="103"/>
      <c r="L150" s="104"/>
      <c r="M150" s="108"/>
      <c r="O150" s="100"/>
      <c r="P150" s="93" t="e">
        <f>#REF!</f>
        <v>#REF!</v>
      </c>
      <c r="Q150" s="101"/>
      <c r="R150" s="101"/>
      <c r="S150" s="101"/>
      <c r="T150" s="102"/>
      <c r="U150" s="103"/>
      <c r="V150" s="103"/>
      <c r="W150" s="103"/>
      <c r="X150" s="104"/>
      <c r="Y150" s="108"/>
    </row>
    <row r="151" spans="1:28" s="91" customFormat="1" ht="22.5" customHeight="1">
      <c r="C151" s="109"/>
      <c r="D151" s="93" t="e">
        <f>#REF!</f>
        <v>#REF!</v>
      </c>
      <c r="E151" s="110" t="s">
        <v>57</v>
      </c>
      <c r="F151" s="110" t="s">
        <v>57</v>
      </c>
      <c r="G151" s="110" t="s">
        <v>57</v>
      </c>
      <c r="H151" s="111"/>
      <c r="I151" s="112"/>
      <c r="J151" s="112"/>
      <c r="K151" s="112"/>
      <c r="L151" s="113"/>
      <c r="M151" s="114"/>
      <c r="O151" s="109"/>
      <c r="P151" s="93" t="e">
        <f>#REF!</f>
        <v>#REF!</v>
      </c>
      <c r="Q151" s="110" t="s">
        <v>57</v>
      </c>
      <c r="R151" s="110" t="s">
        <v>57</v>
      </c>
      <c r="S151" s="110" t="s">
        <v>57</v>
      </c>
      <c r="T151" s="111"/>
      <c r="U151" s="112"/>
      <c r="V151" s="112"/>
      <c r="W151" s="112"/>
      <c r="X151" s="113"/>
      <c r="Y151" s="114"/>
    </row>
    <row r="152" spans="1:28" ht="15" customHeight="1">
      <c r="C152" s="309" t="s">
        <v>62</v>
      </c>
      <c r="D152" s="309"/>
      <c r="E152" s="309"/>
      <c r="F152" s="309"/>
      <c r="G152" s="309"/>
      <c r="H152" s="309"/>
      <c r="I152" s="309"/>
      <c r="J152" s="309"/>
      <c r="K152" s="309"/>
      <c r="L152" s="309"/>
      <c r="M152" s="309"/>
      <c r="O152" s="309" t="s">
        <v>62</v>
      </c>
      <c r="P152" s="309"/>
      <c r="Q152" s="309"/>
      <c r="R152" s="309"/>
      <c r="S152" s="309"/>
      <c r="T152" s="309"/>
      <c r="U152" s="309"/>
      <c r="V152" s="309"/>
      <c r="W152" s="309"/>
      <c r="X152" s="309"/>
      <c r="Y152" s="309"/>
    </row>
    <row r="153" spans="1:28">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c r="C154" s="310" t="s">
        <v>63</v>
      </c>
      <c r="D154" s="310"/>
      <c r="E154" s="310"/>
      <c r="F154" s="310"/>
      <c r="G154" s="310"/>
      <c r="H154" s="310"/>
      <c r="I154" s="310"/>
      <c r="J154" s="310"/>
      <c r="K154" s="310"/>
      <c r="L154" s="310"/>
      <c r="M154" s="310"/>
      <c r="O154" s="310" t="s">
        <v>63</v>
      </c>
      <c r="P154" s="310"/>
      <c r="Q154" s="310"/>
      <c r="R154" s="310"/>
      <c r="S154" s="310"/>
      <c r="T154" s="310"/>
      <c r="U154" s="310"/>
      <c r="V154" s="310"/>
      <c r="W154" s="310"/>
      <c r="X154" s="310"/>
      <c r="Y154" s="310"/>
    </row>
    <row r="155" spans="1:28" ht="115.5" customHeight="1">
      <c r="C155" s="311"/>
      <c r="D155" s="312"/>
      <c r="E155" s="312"/>
      <c r="F155" s="312"/>
      <c r="G155" s="312"/>
      <c r="H155" s="312"/>
      <c r="I155" s="312"/>
      <c r="J155" s="312"/>
      <c r="K155" s="312"/>
      <c r="L155" s="312"/>
      <c r="M155" s="313"/>
      <c r="O155" s="311"/>
      <c r="P155" s="312"/>
      <c r="Q155" s="312"/>
      <c r="R155" s="312"/>
      <c r="S155" s="312"/>
      <c r="T155" s="312"/>
      <c r="U155" s="312"/>
      <c r="V155" s="312"/>
      <c r="W155" s="312"/>
      <c r="X155" s="312"/>
      <c r="Y155" s="313"/>
    </row>
    <row r="157" spans="1:28" ht="53.25" customHeight="1">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row r="159" spans="1:28">
      <c r="A159" s="74" t="s">
        <v>28</v>
      </c>
      <c r="C159" s="294" t="str">
        <f>C3</f>
        <v>Année 2022/2023</v>
      </c>
      <c r="D159" s="294"/>
      <c r="E159" s="295" t="str">
        <f>+CONCATENATE("Période ",$A$8)</f>
        <v>Période 6</v>
      </c>
      <c r="F159" s="295"/>
      <c r="G159" s="295"/>
      <c r="H159" s="295"/>
      <c r="I159" s="295"/>
      <c r="J159" s="295"/>
      <c r="K159" s="295"/>
      <c r="L159" s="295"/>
      <c r="M159" s="75" t="str">
        <f>+CONCATENATE("Semaine ",$A$6)</f>
        <v>Semaine 9</v>
      </c>
      <c r="O159" s="294" t="str">
        <f>+C159</f>
        <v>Année 2022/2023</v>
      </c>
      <c r="P159" s="294"/>
      <c r="Q159" s="295" t="str">
        <f>+CONCATENATE("Période ",$A$8)</f>
        <v>Période 6</v>
      </c>
      <c r="R159" s="295"/>
      <c r="S159" s="295"/>
      <c r="T159" s="295"/>
      <c r="U159" s="295"/>
      <c r="V159" s="295"/>
      <c r="W159" s="295"/>
      <c r="X159" s="295"/>
      <c r="Y159" s="75" t="str">
        <f>+CONCATENATE("Semaine ",$A$6+1)</f>
        <v>Semaine 10</v>
      </c>
    </row>
    <row r="160" spans="1:28">
      <c r="A160" s="76">
        <f>'5E D2'!N82</f>
        <v>45740</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75">
      <c r="A161" s="74" t="s">
        <v>38</v>
      </c>
      <c r="C161" s="80" t="s">
        <v>39</v>
      </c>
      <c r="D161" s="296" t="s">
        <v>40</v>
      </c>
      <c r="E161" s="296"/>
      <c r="F161" s="296"/>
      <c r="G161" s="296"/>
      <c r="H161" s="296"/>
      <c r="I161" s="296"/>
      <c r="J161" s="296"/>
      <c r="K161" s="296"/>
      <c r="L161" s="296"/>
      <c r="M161" s="296"/>
      <c r="O161" s="80" t="s">
        <v>39</v>
      </c>
      <c r="P161" s="296" t="s">
        <v>40</v>
      </c>
      <c r="Q161" s="296"/>
      <c r="R161" s="296"/>
      <c r="S161" s="296"/>
      <c r="T161" s="296"/>
      <c r="U161" s="296"/>
      <c r="V161" s="296"/>
      <c r="W161" s="296"/>
      <c r="X161" s="296"/>
      <c r="Y161" s="296"/>
    </row>
    <row r="162" spans="1:28">
      <c r="A162" s="81">
        <f>'5E D2'!M82</f>
        <v>13</v>
      </c>
    </row>
    <row r="163" spans="1:28" ht="18" customHeight="1">
      <c r="A163" s="74" t="s">
        <v>41</v>
      </c>
      <c r="C163" s="80" t="s">
        <v>42</v>
      </c>
      <c r="O163" s="80" t="s">
        <v>42</v>
      </c>
    </row>
    <row r="164" spans="1:28">
      <c r="A164" s="81">
        <f>A8</f>
        <v>6</v>
      </c>
    </row>
    <row r="165" spans="1:28" ht="63" customHeight="1">
      <c r="C165" s="305" t="s">
        <v>43</v>
      </c>
      <c r="D165" s="305"/>
      <c r="E165" s="305"/>
      <c r="F165" s="305"/>
      <c r="G165" s="305"/>
      <c r="H165" s="305"/>
      <c r="I165" s="305"/>
      <c r="J165" s="305"/>
      <c r="K165" s="305"/>
      <c r="L165" s="305"/>
      <c r="M165" s="305"/>
      <c r="O165" s="305" t="s">
        <v>43</v>
      </c>
      <c r="P165" s="305"/>
      <c r="Q165" s="305"/>
      <c r="R165" s="305"/>
      <c r="S165" s="305"/>
      <c r="T165" s="305"/>
      <c r="U165" s="305"/>
      <c r="V165" s="305"/>
      <c r="W165" s="305"/>
      <c r="X165" s="305"/>
      <c r="Y165" s="305"/>
    </row>
    <row r="166" spans="1:28" ht="9" customHeight="1"/>
    <row r="167" spans="1:28" ht="15" customHeight="1">
      <c r="E167" s="82"/>
      <c r="G167" s="83"/>
      <c r="H167" s="306" t="s">
        <v>44</v>
      </c>
      <c r="I167" s="307"/>
      <c r="J167" s="307"/>
      <c r="K167" s="307"/>
      <c r="L167" s="307"/>
      <c r="M167" s="308"/>
      <c r="Q167" s="82"/>
      <c r="S167" s="83"/>
      <c r="T167" s="306" t="s">
        <v>44</v>
      </c>
      <c r="U167" s="307"/>
      <c r="V167" s="307"/>
      <c r="W167" s="307"/>
      <c r="X167" s="307"/>
      <c r="Y167" s="308"/>
    </row>
    <row r="168" spans="1:28" ht="39" customHeight="1">
      <c r="E168" s="84"/>
      <c r="F168" s="85"/>
      <c r="G168" s="86"/>
      <c r="H168" s="297" t="s">
        <v>45</v>
      </c>
      <c r="I168" s="299" t="s">
        <v>46</v>
      </c>
      <c r="J168" s="299" t="s">
        <v>47</v>
      </c>
      <c r="K168" s="299" t="s">
        <v>48</v>
      </c>
      <c r="L168" s="301" t="s">
        <v>49</v>
      </c>
      <c r="M168" s="303" t="s">
        <v>50</v>
      </c>
      <c r="Q168" s="84"/>
      <c r="R168" s="85"/>
      <c r="S168" s="86"/>
      <c r="T168" s="297" t="s">
        <v>45</v>
      </c>
      <c r="U168" s="299" t="s">
        <v>46</v>
      </c>
      <c r="V168" s="299" t="s">
        <v>47</v>
      </c>
      <c r="W168" s="299" t="s">
        <v>48</v>
      </c>
      <c r="X168" s="301" t="s">
        <v>49</v>
      </c>
      <c r="Y168" s="303" t="s">
        <v>50</v>
      </c>
    </row>
    <row r="169" spans="1:28" ht="15.75">
      <c r="C169" s="87" t="s">
        <v>51</v>
      </c>
      <c r="D169" s="88" t="s">
        <v>52</v>
      </c>
      <c r="E169" s="89" t="s">
        <v>53</v>
      </c>
      <c r="F169" s="89" t="s">
        <v>54</v>
      </c>
      <c r="G169" s="89" t="s">
        <v>55</v>
      </c>
      <c r="H169" s="298"/>
      <c r="I169" s="300"/>
      <c r="J169" s="300"/>
      <c r="K169" s="300"/>
      <c r="L169" s="302"/>
      <c r="M169" s="304"/>
      <c r="O169" s="87" t="s">
        <v>51</v>
      </c>
      <c r="P169" s="90" t="s">
        <v>52</v>
      </c>
      <c r="Q169" s="89" t="s">
        <v>53</v>
      </c>
      <c r="R169" s="89" t="s">
        <v>54</v>
      </c>
      <c r="S169" s="89" t="s">
        <v>55</v>
      </c>
      <c r="T169" s="298"/>
      <c r="U169" s="300"/>
      <c r="V169" s="300"/>
      <c r="W169" s="300"/>
      <c r="X169" s="302"/>
      <c r="Y169" s="304"/>
    </row>
    <row r="170" spans="1:28" s="91" customFormat="1" ht="22.5" customHeight="1">
      <c r="C170" s="92" t="s">
        <v>56</v>
      </c>
      <c r="D170" s="93" t="e">
        <f>#REF!</f>
        <v>#REF!</v>
      </c>
      <c r="E170" s="94" t="s">
        <v>57</v>
      </c>
      <c r="F170" s="94" t="s">
        <v>57</v>
      </c>
      <c r="G170" s="94" t="s">
        <v>57</v>
      </c>
      <c r="H170" s="95"/>
      <c r="I170" s="96"/>
      <c r="J170" s="96"/>
      <c r="K170" s="96"/>
      <c r="L170" s="97"/>
      <c r="M170" s="98"/>
      <c r="O170" s="92" t="s">
        <v>56</v>
      </c>
      <c r="P170" s="93" t="e">
        <f>#REF!</f>
        <v>#REF!</v>
      </c>
      <c r="Q170" s="94" t="s">
        <v>57</v>
      </c>
      <c r="R170" s="94" t="s">
        <v>57</v>
      </c>
      <c r="S170" s="94" t="s">
        <v>57</v>
      </c>
      <c r="T170" s="95"/>
      <c r="U170" s="96"/>
      <c r="V170" s="96"/>
      <c r="W170" s="96"/>
      <c r="X170" s="97"/>
      <c r="Y170" s="98"/>
    </row>
    <row r="171" spans="1:28" s="91" customFormat="1" ht="0.75" customHeight="1">
      <c r="C171" s="100"/>
      <c r="D171" s="93" t="e">
        <f>#REF!</f>
        <v>#REF!</v>
      </c>
      <c r="E171" s="101"/>
      <c r="F171" s="101"/>
      <c r="G171" s="101"/>
      <c r="H171" s="102"/>
      <c r="I171" s="103"/>
      <c r="J171" s="103"/>
      <c r="K171" s="103"/>
      <c r="L171" s="104"/>
      <c r="M171" s="105"/>
      <c r="O171" s="100"/>
      <c r="P171" s="93" t="e">
        <f>#REF!</f>
        <v>#REF!</v>
      </c>
      <c r="Q171" s="101"/>
      <c r="R171" s="101"/>
      <c r="S171" s="101"/>
      <c r="T171" s="102"/>
      <c r="U171" s="103"/>
      <c r="V171" s="103"/>
      <c r="W171" s="103"/>
      <c r="X171" s="104"/>
      <c r="Y171" s="105"/>
    </row>
    <row r="172" spans="1:28" s="91" customFormat="1" ht="22.5" hidden="1" customHeight="1">
      <c r="C172" s="100"/>
      <c r="D172" s="93" t="e">
        <f>#REF!</f>
        <v>#REF!</v>
      </c>
      <c r="E172" s="101"/>
      <c r="F172" s="101"/>
      <c r="G172" s="101"/>
      <c r="H172" s="102"/>
      <c r="I172" s="103"/>
      <c r="J172" s="103"/>
      <c r="K172" s="103"/>
      <c r="L172" s="104"/>
      <c r="M172" s="105"/>
      <c r="O172" s="100"/>
      <c r="P172" s="93" t="e">
        <f>#REF!</f>
        <v>#REF!</v>
      </c>
      <c r="Q172" s="101"/>
      <c r="R172" s="101"/>
      <c r="S172" s="101"/>
      <c r="T172" s="102"/>
      <c r="U172" s="103"/>
      <c r="V172" s="103"/>
      <c r="W172" s="103"/>
      <c r="X172" s="104"/>
      <c r="Y172" s="105"/>
    </row>
    <row r="173" spans="1:28" s="91" customFormat="1" ht="20.25" customHeight="1">
      <c r="C173" s="106">
        <f>O143+3</f>
        <v>45740</v>
      </c>
      <c r="D173" s="93" t="e">
        <f>#REF!</f>
        <v>#REF!</v>
      </c>
      <c r="E173" s="101" t="s">
        <v>57</v>
      </c>
      <c r="F173" s="101" t="s">
        <v>57</v>
      </c>
      <c r="G173" s="101" t="s">
        <v>57</v>
      </c>
      <c r="H173" s="102"/>
      <c r="I173" s="103"/>
      <c r="J173" s="103"/>
      <c r="K173" s="103"/>
      <c r="L173" s="104"/>
      <c r="M173" s="105"/>
      <c r="O173" s="106">
        <f>+C221+3</f>
        <v>45747</v>
      </c>
      <c r="P173" s="93" t="e">
        <f>#REF!</f>
        <v>#REF!</v>
      </c>
      <c r="Q173" s="101" t="s">
        <v>57</v>
      </c>
      <c r="R173" s="101" t="s">
        <v>57</v>
      </c>
      <c r="S173" s="101" t="s">
        <v>57</v>
      </c>
      <c r="T173" s="102"/>
      <c r="U173" s="103"/>
      <c r="V173" s="103"/>
      <c r="W173" s="103"/>
      <c r="X173" s="104"/>
      <c r="Y173" s="105"/>
      <c r="AB173" s="107"/>
    </row>
    <row r="174" spans="1:28" s="91" customFormat="1" ht="22.5" hidden="1" customHeight="1">
      <c r="C174" s="106"/>
      <c r="D174" s="93" t="e">
        <f>#REF!</f>
        <v>#REF!</v>
      </c>
      <c r="E174" s="101"/>
      <c r="F174" s="101"/>
      <c r="G174" s="101"/>
      <c r="H174" s="102"/>
      <c r="I174" s="103"/>
      <c r="J174" s="103"/>
      <c r="K174" s="103"/>
      <c r="L174" s="104"/>
      <c r="M174" s="105"/>
      <c r="O174" s="106"/>
      <c r="P174" s="93" t="e">
        <f>#REF!</f>
        <v>#REF!</v>
      </c>
      <c r="Q174" s="101"/>
      <c r="R174" s="101"/>
      <c r="S174" s="101"/>
      <c r="T174" s="102"/>
      <c r="U174" s="103"/>
      <c r="V174" s="103"/>
      <c r="W174" s="103"/>
      <c r="X174" s="104"/>
      <c r="Y174" s="105"/>
      <c r="AB174" s="107"/>
    </row>
    <row r="175" spans="1:28" s="91" customFormat="1" ht="0.75" customHeight="1">
      <c r="C175" s="106"/>
      <c r="D175" s="93" t="e">
        <f>#REF!</f>
        <v>#REF!</v>
      </c>
      <c r="E175" s="101"/>
      <c r="F175" s="101"/>
      <c r="G175" s="101"/>
      <c r="H175" s="102"/>
      <c r="I175" s="103"/>
      <c r="J175" s="103"/>
      <c r="K175" s="103"/>
      <c r="L175" s="104"/>
      <c r="M175" s="105"/>
      <c r="O175" s="106"/>
      <c r="P175" s="93" t="e">
        <f>#REF!</f>
        <v>#REF!</v>
      </c>
      <c r="Q175" s="101"/>
      <c r="R175" s="101"/>
      <c r="S175" s="101"/>
      <c r="T175" s="102"/>
      <c r="U175" s="103"/>
      <c r="V175" s="103"/>
      <c r="W175" s="103"/>
      <c r="X175" s="104"/>
      <c r="Y175" s="105"/>
      <c r="AB175" s="107"/>
    </row>
    <row r="176" spans="1:28" s="91" customFormat="1" ht="21.75" customHeight="1">
      <c r="C176" s="105"/>
      <c r="D176" s="93" t="e">
        <f>#REF!</f>
        <v>#REF!</v>
      </c>
      <c r="E176" s="101" t="s">
        <v>57</v>
      </c>
      <c r="F176" s="101" t="s">
        <v>57</v>
      </c>
      <c r="G176" s="101" t="s">
        <v>57</v>
      </c>
      <c r="H176" s="102"/>
      <c r="I176" s="103"/>
      <c r="J176" s="103"/>
      <c r="K176" s="103"/>
      <c r="L176" s="104"/>
      <c r="M176" s="108"/>
      <c r="O176" s="105"/>
      <c r="P176" s="93" t="e">
        <f>#REF!</f>
        <v>#REF!</v>
      </c>
      <c r="Q176" s="101" t="s">
        <v>57</v>
      </c>
      <c r="R176" s="101" t="s">
        <v>57</v>
      </c>
      <c r="S176" s="101" t="s">
        <v>57</v>
      </c>
      <c r="T176" s="102"/>
      <c r="U176" s="103"/>
      <c r="V176" s="103"/>
      <c r="W176" s="103"/>
      <c r="X176" s="104"/>
      <c r="Y176" s="108"/>
    </row>
    <row r="177" spans="3:28" s="91" customFormat="1" ht="2.25" hidden="1" customHeight="1">
      <c r="C177" s="105"/>
      <c r="D177" s="93" t="e">
        <f>#REF!</f>
        <v>#REF!</v>
      </c>
      <c r="E177" s="101"/>
      <c r="F177" s="101"/>
      <c r="G177" s="101"/>
      <c r="H177" s="102"/>
      <c r="I177" s="103"/>
      <c r="J177" s="103"/>
      <c r="K177" s="103"/>
      <c r="L177" s="104"/>
      <c r="M177" s="108"/>
      <c r="O177" s="105"/>
      <c r="P177" s="93" t="e">
        <f>#REF!</f>
        <v>#REF!</v>
      </c>
      <c r="Q177" s="101"/>
      <c r="R177" s="101"/>
      <c r="S177" s="101"/>
      <c r="T177" s="102"/>
      <c r="U177" s="103"/>
      <c r="V177" s="103"/>
      <c r="W177" s="103"/>
      <c r="X177" s="104"/>
      <c r="Y177" s="108"/>
    </row>
    <row r="178" spans="3:28" s="91" customFormat="1" ht="22.5" hidden="1" customHeight="1">
      <c r="C178" s="105"/>
      <c r="D178" s="93" t="e">
        <f>#REF!</f>
        <v>#REF!</v>
      </c>
      <c r="E178" s="101"/>
      <c r="F178" s="101"/>
      <c r="G178" s="101"/>
      <c r="H178" s="102"/>
      <c r="I178" s="103"/>
      <c r="J178" s="103"/>
      <c r="K178" s="103"/>
      <c r="L178" s="104"/>
      <c r="M178" s="108"/>
      <c r="O178" s="105"/>
      <c r="P178" s="93" t="e">
        <f>#REF!</f>
        <v>#REF!</v>
      </c>
      <c r="Q178" s="101"/>
      <c r="R178" s="101"/>
      <c r="S178" s="101"/>
      <c r="T178" s="102"/>
      <c r="U178" s="103"/>
      <c r="V178" s="103"/>
      <c r="W178" s="103"/>
      <c r="X178" s="104"/>
      <c r="Y178" s="108"/>
    </row>
    <row r="179" spans="3:28" s="91" customFormat="1" ht="22.5" customHeight="1">
      <c r="C179" s="100"/>
      <c r="D179" s="93" t="e">
        <f>#REF!</f>
        <v>#REF!</v>
      </c>
      <c r="E179" s="101" t="s">
        <v>57</v>
      </c>
      <c r="F179" s="101" t="s">
        <v>57</v>
      </c>
      <c r="G179" s="101" t="s">
        <v>57</v>
      </c>
      <c r="H179" s="102"/>
      <c r="I179" s="103"/>
      <c r="J179" s="103"/>
      <c r="K179" s="103"/>
      <c r="L179" s="104"/>
      <c r="M179" s="108"/>
      <c r="O179" s="100"/>
      <c r="P179" s="93" t="e">
        <f>#REF!</f>
        <v>#REF!</v>
      </c>
      <c r="Q179" s="101" t="s">
        <v>57</v>
      </c>
      <c r="R179" s="101" t="s">
        <v>57</v>
      </c>
      <c r="S179" s="101" t="s">
        <v>57</v>
      </c>
      <c r="T179" s="102"/>
      <c r="U179" s="103"/>
      <c r="V179" s="103"/>
      <c r="W179" s="103"/>
      <c r="X179" s="104"/>
      <c r="Y179" s="108"/>
    </row>
    <row r="180" spans="3:28" s="91" customFormat="1" ht="0.75" customHeight="1">
      <c r="C180" s="100"/>
      <c r="D180" s="93" t="e">
        <f>#REF!</f>
        <v>#REF!</v>
      </c>
      <c r="E180" s="101"/>
      <c r="F180" s="101"/>
      <c r="G180" s="101"/>
      <c r="H180" s="102"/>
      <c r="I180" s="103"/>
      <c r="J180" s="103"/>
      <c r="K180" s="103"/>
      <c r="L180" s="104"/>
      <c r="M180" s="108"/>
      <c r="O180" s="100"/>
      <c r="P180" s="93" t="e">
        <f>#REF!</f>
        <v>#REF!</v>
      </c>
      <c r="Q180" s="101"/>
      <c r="R180" s="101"/>
      <c r="S180" s="101"/>
      <c r="T180" s="102"/>
      <c r="U180" s="103"/>
      <c r="V180" s="103"/>
      <c r="W180" s="103"/>
      <c r="X180" s="104"/>
      <c r="Y180" s="108"/>
    </row>
    <row r="181" spans="3:28" s="91" customFormat="1" ht="22.5" customHeight="1">
      <c r="C181" s="109"/>
      <c r="D181" s="93" t="e">
        <f>#REF!</f>
        <v>#REF!</v>
      </c>
      <c r="E181" s="110" t="s">
        <v>57</v>
      </c>
      <c r="F181" s="110" t="s">
        <v>57</v>
      </c>
      <c r="G181" s="110" t="s">
        <v>57</v>
      </c>
      <c r="H181" s="111"/>
      <c r="I181" s="112"/>
      <c r="J181" s="112"/>
      <c r="K181" s="112"/>
      <c r="L181" s="113"/>
      <c r="M181" s="114"/>
      <c r="O181" s="109"/>
      <c r="P181" s="93" t="e">
        <f>#REF!</f>
        <v>#REF!</v>
      </c>
      <c r="Q181" s="110" t="s">
        <v>57</v>
      </c>
      <c r="R181" s="110" t="s">
        <v>57</v>
      </c>
      <c r="S181" s="110" t="s">
        <v>57</v>
      </c>
      <c r="T181" s="111"/>
      <c r="U181" s="112"/>
      <c r="V181" s="112"/>
      <c r="W181" s="112"/>
      <c r="X181" s="113"/>
      <c r="Y181" s="114"/>
    </row>
    <row r="182" spans="3:28" s="91" customFormat="1" ht="22.5" customHeight="1">
      <c r="C182" s="92" t="s">
        <v>58</v>
      </c>
      <c r="D182" s="191" t="e">
        <f>#REF!</f>
        <v>#REF!</v>
      </c>
      <c r="E182" s="188" t="s">
        <v>57</v>
      </c>
      <c r="F182" s="94" t="s">
        <v>57</v>
      </c>
      <c r="G182" s="94" t="s">
        <v>57</v>
      </c>
      <c r="H182" s="95"/>
      <c r="I182" s="96"/>
      <c r="J182" s="96"/>
      <c r="K182" s="96"/>
      <c r="L182" s="97"/>
      <c r="M182" s="98"/>
      <c r="O182" s="92" t="s">
        <v>58</v>
      </c>
      <c r="P182" s="191" t="e">
        <f>#REF!</f>
        <v>#REF!</v>
      </c>
      <c r="Q182" s="94" t="s">
        <v>57</v>
      </c>
      <c r="R182" s="94" t="s">
        <v>57</v>
      </c>
      <c r="S182" s="94" t="s">
        <v>57</v>
      </c>
      <c r="T182" s="95"/>
      <c r="U182" s="96"/>
      <c r="V182" s="96"/>
      <c r="W182" s="96"/>
      <c r="X182" s="97"/>
      <c r="Y182" s="98"/>
    </row>
    <row r="183" spans="3:28" s="91" customFormat="1" ht="0.75" customHeight="1">
      <c r="C183" s="100"/>
      <c r="D183" s="149" t="e">
        <f>#REF!</f>
        <v>#REF!</v>
      </c>
      <c r="E183" s="189"/>
      <c r="F183" s="101"/>
      <c r="G183" s="101"/>
      <c r="H183" s="102"/>
      <c r="I183" s="103"/>
      <c r="J183" s="103"/>
      <c r="K183" s="103"/>
      <c r="L183" s="104"/>
      <c r="M183" s="105"/>
      <c r="O183" s="100"/>
      <c r="P183" s="149" t="e">
        <f>#REF!</f>
        <v>#REF!</v>
      </c>
      <c r="Q183" s="101"/>
      <c r="R183" s="101"/>
      <c r="S183" s="101"/>
      <c r="T183" s="102"/>
      <c r="U183" s="103"/>
      <c r="V183" s="103"/>
      <c r="W183" s="103"/>
      <c r="X183" s="104"/>
      <c r="Y183" s="105"/>
    </row>
    <row r="184" spans="3:28" s="91" customFormat="1" ht="22.5" hidden="1" customHeight="1">
      <c r="C184" s="100"/>
      <c r="D184" s="149" t="e">
        <f>#REF!</f>
        <v>#REF!</v>
      </c>
      <c r="E184" s="189"/>
      <c r="F184" s="101"/>
      <c r="G184" s="101"/>
      <c r="H184" s="102"/>
      <c r="I184" s="103"/>
      <c r="J184" s="103"/>
      <c r="K184" s="103"/>
      <c r="L184" s="104"/>
      <c r="M184" s="105"/>
      <c r="O184" s="100"/>
      <c r="P184" s="149" t="e">
        <f>#REF!</f>
        <v>#REF!</v>
      </c>
      <c r="Q184" s="101"/>
      <c r="R184" s="101"/>
      <c r="S184" s="101"/>
      <c r="T184" s="102"/>
      <c r="U184" s="103"/>
      <c r="V184" s="103"/>
      <c r="W184" s="103"/>
      <c r="X184" s="104"/>
      <c r="Y184" s="105"/>
    </row>
    <row r="185" spans="3:28" s="91" customFormat="1" ht="20.25" customHeight="1">
      <c r="C185" s="106">
        <f>+C173+1</f>
        <v>45741</v>
      </c>
      <c r="D185" s="149" t="e">
        <f>#REF!</f>
        <v>#REF!</v>
      </c>
      <c r="E185" s="189" t="s">
        <v>57</v>
      </c>
      <c r="F185" s="101" t="s">
        <v>57</v>
      </c>
      <c r="G185" s="101" t="s">
        <v>57</v>
      </c>
      <c r="H185" s="102"/>
      <c r="I185" s="103"/>
      <c r="J185" s="103"/>
      <c r="K185" s="103"/>
      <c r="L185" s="104"/>
      <c r="M185" s="105"/>
      <c r="O185" s="106">
        <f>+O173+1</f>
        <v>45748</v>
      </c>
      <c r="P185" s="149" t="e">
        <f>#REF!</f>
        <v>#REF!</v>
      </c>
      <c r="Q185" s="101" t="s">
        <v>57</v>
      </c>
      <c r="R185" s="101" t="s">
        <v>57</v>
      </c>
      <c r="S185" s="101" t="s">
        <v>57</v>
      </c>
      <c r="T185" s="102"/>
      <c r="U185" s="103"/>
      <c r="V185" s="103"/>
      <c r="W185" s="103"/>
      <c r="X185" s="104"/>
      <c r="Y185" s="105"/>
      <c r="AB185" s="107"/>
    </row>
    <row r="186" spans="3:28" s="91" customFormat="1" ht="22.5" hidden="1" customHeight="1">
      <c r="C186" s="106"/>
      <c r="D186" s="149" t="e">
        <f>#REF!</f>
        <v>#REF!</v>
      </c>
      <c r="E186" s="189"/>
      <c r="F186" s="101"/>
      <c r="G186" s="101"/>
      <c r="H186" s="102"/>
      <c r="I186" s="103"/>
      <c r="J186" s="103"/>
      <c r="K186" s="103"/>
      <c r="L186" s="104"/>
      <c r="M186" s="105"/>
      <c r="O186" s="106"/>
      <c r="P186" s="149" t="e">
        <f>#REF!</f>
        <v>#REF!</v>
      </c>
      <c r="Q186" s="101"/>
      <c r="R186" s="101"/>
      <c r="S186" s="101"/>
      <c r="T186" s="102"/>
      <c r="U186" s="103"/>
      <c r="V186" s="103"/>
      <c r="W186" s="103"/>
      <c r="X186" s="104"/>
      <c r="Y186" s="105"/>
      <c r="AB186" s="107"/>
    </row>
    <row r="187" spans="3:28" s="91" customFormat="1" ht="0.75" customHeight="1">
      <c r="C187" s="106"/>
      <c r="D187" s="149" t="e">
        <f>#REF!</f>
        <v>#REF!</v>
      </c>
      <c r="E187" s="189"/>
      <c r="F187" s="101"/>
      <c r="G187" s="101"/>
      <c r="H187" s="102"/>
      <c r="I187" s="103"/>
      <c r="J187" s="103"/>
      <c r="K187" s="103"/>
      <c r="L187" s="104"/>
      <c r="M187" s="105"/>
      <c r="O187" s="106"/>
      <c r="P187" s="149" t="e">
        <f>#REF!</f>
        <v>#REF!</v>
      </c>
      <c r="Q187" s="101"/>
      <c r="R187" s="101"/>
      <c r="S187" s="101"/>
      <c r="T187" s="102"/>
      <c r="U187" s="103"/>
      <c r="V187" s="103"/>
      <c r="W187" s="103"/>
      <c r="X187" s="104"/>
      <c r="Y187" s="105"/>
      <c r="AB187" s="107"/>
    </row>
    <row r="188" spans="3:28" s="91" customFormat="1" ht="21.75" customHeight="1">
      <c r="C188" s="105"/>
      <c r="D188" s="149" t="e">
        <f>#REF!</f>
        <v>#REF!</v>
      </c>
      <c r="E188" s="189" t="s">
        <v>57</v>
      </c>
      <c r="F188" s="101" t="s">
        <v>57</v>
      </c>
      <c r="G188" s="101" t="s">
        <v>57</v>
      </c>
      <c r="H188" s="102"/>
      <c r="I188" s="103"/>
      <c r="J188" s="103"/>
      <c r="K188" s="103"/>
      <c r="L188" s="104"/>
      <c r="M188" s="108"/>
      <c r="O188" s="105"/>
      <c r="P188" s="149" t="e">
        <f>#REF!</f>
        <v>#REF!</v>
      </c>
      <c r="Q188" s="101" t="s">
        <v>57</v>
      </c>
      <c r="R188" s="101" t="s">
        <v>57</v>
      </c>
      <c r="S188" s="101" t="s">
        <v>57</v>
      </c>
      <c r="T188" s="102"/>
      <c r="U188" s="103"/>
      <c r="V188" s="103"/>
      <c r="W188" s="103"/>
      <c r="X188" s="104"/>
      <c r="Y188" s="108"/>
    </row>
    <row r="189" spans="3:28" s="91" customFormat="1" ht="2.25" hidden="1" customHeight="1">
      <c r="C189" s="105"/>
      <c r="D189" s="149" t="e">
        <f>#REF!</f>
        <v>#REF!</v>
      </c>
      <c r="E189" s="189"/>
      <c r="F189" s="101"/>
      <c r="G189" s="101"/>
      <c r="H189" s="102"/>
      <c r="I189" s="103"/>
      <c r="J189" s="103"/>
      <c r="K189" s="103"/>
      <c r="L189" s="104"/>
      <c r="M189" s="108"/>
      <c r="O189" s="105"/>
      <c r="P189" s="149" t="e">
        <f>#REF!</f>
        <v>#REF!</v>
      </c>
      <c r="Q189" s="101"/>
      <c r="R189" s="101"/>
      <c r="S189" s="101"/>
      <c r="T189" s="102"/>
      <c r="U189" s="103"/>
      <c r="V189" s="103"/>
      <c r="W189" s="103"/>
      <c r="X189" s="104"/>
      <c r="Y189" s="108"/>
    </row>
    <row r="190" spans="3:28" s="91" customFormat="1" ht="22.5" hidden="1" customHeight="1">
      <c r="C190" s="105"/>
      <c r="D190" s="149" t="e">
        <f>#REF!</f>
        <v>#REF!</v>
      </c>
      <c r="E190" s="189"/>
      <c r="F190" s="101"/>
      <c r="G190" s="101"/>
      <c r="H190" s="102"/>
      <c r="I190" s="103"/>
      <c r="J190" s="103"/>
      <c r="K190" s="103"/>
      <c r="L190" s="104"/>
      <c r="M190" s="108"/>
      <c r="O190" s="105"/>
      <c r="P190" s="149" t="e">
        <f>#REF!</f>
        <v>#REF!</v>
      </c>
      <c r="Q190" s="101"/>
      <c r="R190" s="101"/>
      <c r="S190" s="101"/>
      <c r="T190" s="102"/>
      <c r="U190" s="103"/>
      <c r="V190" s="103"/>
      <c r="W190" s="103"/>
      <c r="X190" s="104"/>
      <c r="Y190" s="108"/>
    </row>
    <row r="191" spans="3:28" s="91" customFormat="1" ht="22.5" customHeight="1">
      <c r="C191" s="100"/>
      <c r="D191" s="149" t="e">
        <f>#REF!</f>
        <v>#REF!</v>
      </c>
      <c r="E191" s="189" t="s">
        <v>57</v>
      </c>
      <c r="F191" s="101" t="s">
        <v>57</v>
      </c>
      <c r="G191" s="101" t="s">
        <v>57</v>
      </c>
      <c r="H191" s="102"/>
      <c r="I191" s="103"/>
      <c r="J191" s="103"/>
      <c r="K191" s="103"/>
      <c r="L191" s="104"/>
      <c r="M191" s="108"/>
      <c r="O191" s="100"/>
      <c r="P191" s="149" t="e">
        <f>#REF!</f>
        <v>#REF!</v>
      </c>
      <c r="Q191" s="101" t="s">
        <v>57</v>
      </c>
      <c r="R191" s="101" t="s">
        <v>57</v>
      </c>
      <c r="S191" s="101" t="s">
        <v>57</v>
      </c>
      <c r="T191" s="102"/>
      <c r="U191" s="103"/>
      <c r="V191" s="103"/>
      <c r="W191" s="103"/>
      <c r="X191" s="104"/>
      <c r="Y191" s="108"/>
    </row>
    <row r="192" spans="3:28" s="91" customFormat="1" ht="0.75" customHeight="1">
      <c r="C192" s="100"/>
      <c r="D192" s="149" t="e">
        <f>#REF!</f>
        <v>#REF!</v>
      </c>
      <c r="E192" s="189"/>
      <c r="F192" s="101"/>
      <c r="G192" s="101"/>
      <c r="H192" s="102"/>
      <c r="I192" s="103"/>
      <c r="J192" s="103"/>
      <c r="K192" s="103"/>
      <c r="L192" s="104"/>
      <c r="M192" s="108"/>
      <c r="O192" s="100"/>
      <c r="P192" s="149" t="e">
        <f>#REF!</f>
        <v>#REF!</v>
      </c>
      <c r="Q192" s="101"/>
      <c r="R192" s="101"/>
      <c r="S192" s="101"/>
      <c r="T192" s="102"/>
      <c r="U192" s="103"/>
      <c r="V192" s="103"/>
      <c r="W192" s="103"/>
      <c r="X192" s="104"/>
      <c r="Y192" s="108"/>
    </row>
    <row r="193" spans="3:28" s="91" customFormat="1" ht="22.5" customHeight="1">
      <c r="C193" s="109"/>
      <c r="D193" s="150" t="e">
        <f>#REF!</f>
        <v>#REF!</v>
      </c>
      <c r="E193" s="190" t="s">
        <v>57</v>
      </c>
      <c r="F193" s="110" t="s">
        <v>57</v>
      </c>
      <c r="G193" s="110" t="s">
        <v>57</v>
      </c>
      <c r="H193" s="111"/>
      <c r="I193" s="112"/>
      <c r="J193" s="112"/>
      <c r="K193" s="112"/>
      <c r="L193" s="113"/>
      <c r="M193" s="114"/>
      <c r="O193" s="109"/>
      <c r="P193" s="150" t="e">
        <f>#REF!</f>
        <v>#REF!</v>
      </c>
      <c r="Q193" s="110" t="s">
        <v>57</v>
      </c>
      <c r="R193" s="110" t="s">
        <v>57</v>
      </c>
      <c r="S193" s="110" t="s">
        <v>57</v>
      </c>
      <c r="T193" s="111"/>
      <c r="U193" s="112"/>
      <c r="V193" s="112"/>
      <c r="W193" s="112"/>
      <c r="X193" s="113"/>
      <c r="Y193" s="114"/>
    </row>
    <row r="194" spans="3:28" s="91" customFormat="1" ht="22.5" customHeight="1">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c r="C195" s="100"/>
      <c r="D195" s="149" t="e">
        <f>#REF!</f>
        <v>#REF!</v>
      </c>
      <c r="E195" s="101"/>
      <c r="F195" s="101"/>
      <c r="G195" s="101"/>
      <c r="H195" s="102"/>
      <c r="I195" s="103"/>
      <c r="J195" s="103"/>
      <c r="K195" s="103"/>
      <c r="L195" s="104"/>
      <c r="M195" s="105"/>
      <c r="O195" s="100"/>
      <c r="P195" s="149" t="e">
        <f>#REF!</f>
        <v>#REF!</v>
      </c>
      <c r="Q195" s="101"/>
      <c r="R195" s="101"/>
      <c r="S195" s="101"/>
      <c r="T195" s="102"/>
      <c r="U195" s="103"/>
      <c r="V195" s="103"/>
      <c r="W195" s="103"/>
      <c r="X195" s="104"/>
      <c r="Y195" s="105"/>
    </row>
    <row r="196" spans="3:28" s="91" customFormat="1" ht="22.5" hidden="1" customHeight="1">
      <c r="C196" s="100"/>
      <c r="D196" s="149" t="e">
        <f>#REF!</f>
        <v>#REF!</v>
      </c>
      <c r="E196" s="101"/>
      <c r="F196" s="101"/>
      <c r="G196" s="101"/>
      <c r="H196" s="102"/>
      <c r="I196" s="103"/>
      <c r="J196" s="103"/>
      <c r="K196" s="103"/>
      <c r="L196" s="104"/>
      <c r="M196" s="105"/>
      <c r="O196" s="100"/>
      <c r="P196" s="149" t="e">
        <f>#REF!</f>
        <v>#REF!</v>
      </c>
      <c r="Q196" s="101"/>
      <c r="R196" s="101"/>
      <c r="S196" s="101"/>
      <c r="T196" s="102"/>
      <c r="U196" s="103"/>
      <c r="V196" s="103"/>
      <c r="W196" s="103"/>
      <c r="X196" s="104"/>
      <c r="Y196" s="105"/>
    </row>
    <row r="197" spans="3:28" s="91" customFormat="1" ht="20.25" customHeight="1">
      <c r="C197" s="106">
        <f>+C185+1</f>
        <v>45742</v>
      </c>
      <c r="D197" s="149" t="e">
        <f>#REF!</f>
        <v>#REF!</v>
      </c>
      <c r="E197" s="101" t="s">
        <v>57</v>
      </c>
      <c r="F197" s="101" t="s">
        <v>57</v>
      </c>
      <c r="G197" s="101" t="s">
        <v>57</v>
      </c>
      <c r="H197" s="102"/>
      <c r="I197" s="103"/>
      <c r="J197" s="103"/>
      <c r="K197" s="103"/>
      <c r="L197" s="104"/>
      <c r="M197" s="105"/>
      <c r="O197" s="106">
        <f>+O185+1</f>
        <v>45749</v>
      </c>
      <c r="P197" s="149" t="e">
        <f>#REF!</f>
        <v>#REF!</v>
      </c>
      <c r="Q197" s="101" t="s">
        <v>57</v>
      </c>
      <c r="R197" s="101" t="s">
        <v>57</v>
      </c>
      <c r="S197" s="101" t="s">
        <v>57</v>
      </c>
      <c r="T197" s="102"/>
      <c r="U197" s="103"/>
      <c r="V197" s="103"/>
      <c r="W197" s="103"/>
      <c r="X197" s="104"/>
      <c r="Y197" s="105"/>
      <c r="AB197" s="107"/>
    </row>
    <row r="198" spans="3:28" s="91" customFormat="1" ht="22.5" hidden="1" customHeight="1">
      <c r="C198" s="106"/>
      <c r="D198" s="149" t="e">
        <f>#REF!</f>
        <v>#REF!</v>
      </c>
      <c r="E198" s="101"/>
      <c r="F198" s="101"/>
      <c r="G198" s="101"/>
      <c r="H198" s="102"/>
      <c r="I198" s="103"/>
      <c r="J198" s="103"/>
      <c r="K198" s="103"/>
      <c r="L198" s="104"/>
      <c r="M198" s="105"/>
      <c r="O198" s="106"/>
      <c r="P198" s="149" t="e">
        <f>#REF!</f>
        <v>#REF!</v>
      </c>
      <c r="Q198" s="101"/>
      <c r="R198" s="101"/>
      <c r="S198" s="101"/>
      <c r="T198" s="102"/>
      <c r="U198" s="103"/>
      <c r="V198" s="103"/>
      <c r="W198" s="103"/>
      <c r="X198" s="104"/>
      <c r="Y198" s="105"/>
      <c r="AB198" s="107"/>
    </row>
    <row r="199" spans="3:28" s="91" customFormat="1" ht="0.75" customHeight="1">
      <c r="C199" s="106"/>
      <c r="D199" s="149" t="e">
        <f>#REF!</f>
        <v>#REF!</v>
      </c>
      <c r="E199" s="101"/>
      <c r="F199" s="101"/>
      <c r="G199" s="101"/>
      <c r="H199" s="102"/>
      <c r="I199" s="103"/>
      <c r="J199" s="103"/>
      <c r="K199" s="103"/>
      <c r="L199" s="104"/>
      <c r="M199" s="105"/>
      <c r="O199" s="106"/>
      <c r="P199" s="149" t="e">
        <f>#REF!</f>
        <v>#REF!</v>
      </c>
      <c r="Q199" s="101"/>
      <c r="R199" s="101"/>
      <c r="S199" s="101"/>
      <c r="T199" s="102"/>
      <c r="U199" s="103"/>
      <c r="V199" s="103"/>
      <c r="W199" s="103"/>
      <c r="X199" s="104"/>
      <c r="Y199" s="105"/>
      <c r="AB199" s="107"/>
    </row>
    <row r="200" spans="3:28" s="91" customFormat="1" ht="21.75" customHeight="1">
      <c r="C200" s="105"/>
      <c r="D200" s="149" t="e">
        <f>#REF!</f>
        <v>#REF!</v>
      </c>
      <c r="E200" s="101" t="s">
        <v>57</v>
      </c>
      <c r="F200" s="101" t="s">
        <v>57</v>
      </c>
      <c r="G200" s="101" t="s">
        <v>57</v>
      </c>
      <c r="H200" s="102"/>
      <c r="I200" s="103"/>
      <c r="J200" s="103"/>
      <c r="K200" s="103"/>
      <c r="L200" s="104"/>
      <c r="M200" s="108"/>
      <c r="O200" s="105"/>
      <c r="P200" s="149" t="e">
        <f>#REF!</f>
        <v>#REF!</v>
      </c>
      <c r="Q200" s="101" t="s">
        <v>57</v>
      </c>
      <c r="R200" s="101" t="s">
        <v>57</v>
      </c>
      <c r="S200" s="101" t="s">
        <v>57</v>
      </c>
      <c r="T200" s="102"/>
      <c r="U200" s="103"/>
      <c r="V200" s="103"/>
      <c r="W200" s="103"/>
      <c r="X200" s="104"/>
      <c r="Y200" s="108"/>
    </row>
    <row r="201" spans="3:28" s="91" customFormat="1" ht="2.25" hidden="1" customHeight="1">
      <c r="C201" s="105"/>
      <c r="D201" s="149" t="e">
        <f>#REF!</f>
        <v>#REF!</v>
      </c>
      <c r="E201" s="101"/>
      <c r="F201" s="101"/>
      <c r="G201" s="101"/>
      <c r="H201" s="102"/>
      <c r="I201" s="103"/>
      <c r="J201" s="103"/>
      <c r="K201" s="103"/>
      <c r="L201" s="104"/>
      <c r="M201" s="108"/>
      <c r="O201" s="105"/>
      <c r="P201" s="149" t="e">
        <f>#REF!</f>
        <v>#REF!</v>
      </c>
      <c r="Q201" s="101"/>
      <c r="R201" s="101"/>
      <c r="S201" s="101"/>
      <c r="T201" s="102"/>
      <c r="U201" s="103"/>
      <c r="V201" s="103"/>
      <c r="W201" s="103"/>
      <c r="X201" s="104"/>
      <c r="Y201" s="108"/>
    </row>
    <row r="202" spans="3:28" s="91" customFormat="1" ht="22.5" hidden="1" customHeight="1">
      <c r="C202" s="105"/>
      <c r="D202" s="149" t="e">
        <f>#REF!</f>
        <v>#REF!</v>
      </c>
      <c r="E202" s="101"/>
      <c r="F202" s="101"/>
      <c r="G202" s="101"/>
      <c r="H202" s="102"/>
      <c r="I202" s="103"/>
      <c r="J202" s="103"/>
      <c r="K202" s="103"/>
      <c r="L202" s="104"/>
      <c r="M202" s="108"/>
      <c r="O202" s="105"/>
      <c r="P202" s="149" t="e">
        <f>#REF!</f>
        <v>#REF!</v>
      </c>
      <c r="Q202" s="101"/>
      <c r="R202" s="101"/>
      <c r="S202" s="101"/>
      <c r="T202" s="102"/>
      <c r="U202" s="103"/>
      <c r="V202" s="103"/>
      <c r="W202" s="103"/>
      <c r="X202" s="104"/>
      <c r="Y202" s="108"/>
    </row>
    <row r="203" spans="3:28" s="91" customFormat="1" ht="22.5" customHeight="1">
      <c r="C203" s="100"/>
      <c r="D203" s="149" t="e">
        <f>#REF!</f>
        <v>#REF!</v>
      </c>
      <c r="E203" s="101" t="s">
        <v>57</v>
      </c>
      <c r="F203" s="101" t="s">
        <v>57</v>
      </c>
      <c r="G203" s="101" t="s">
        <v>57</v>
      </c>
      <c r="H203" s="102"/>
      <c r="I203" s="103"/>
      <c r="J203" s="103"/>
      <c r="K203" s="103"/>
      <c r="L203" s="104"/>
      <c r="M203" s="108"/>
      <c r="O203" s="100"/>
      <c r="P203" s="149" t="e">
        <f>#REF!</f>
        <v>#REF!</v>
      </c>
      <c r="Q203" s="101" t="s">
        <v>57</v>
      </c>
      <c r="R203" s="101" t="s">
        <v>57</v>
      </c>
      <c r="S203" s="101" t="s">
        <v>57</v>
      </c>
      <c r="T203" s="102"/>
      <c r="U203" s="103"/>
      <c r="V203" s="103"/>
      <c r="W203" s="103"/>
      <c r="X203" s="104"/>
      <c r="Y203" s="108"/>
    </row>
    <row r="204" spans="3:28" s="91" customFormat="1" ht="0.75" customHeight="1">
      <c r="C204" s="100"/>
      <c r="D204" s="149" t="e">
        <f>#REF!</f>
        <v>#REF!</v>
      </c>
      <c r="E204" s="101"/>
      <c r="F204" s="101"/>
      <c r="G204" s="101"/>
      <c r="H204" s="102"/>
      <c r="I204" s="103"/>
      <c r="J204" s="103"/>
      <c r="K204" s="103"/>
      <c r="L204" s="104"/>
      <c r="M204" s="108"/>
      <c r="O204" s="100"/>
      <c r="P204" s="149" t="e">
        <f>#REF!</f>
        <v>#REF!</v>
      </c>
      <c r="Q204" s="101"/>
      <c r="R204" s="101"/>
      <c r="S204" s="101"/>
      <c r="T204" s="102"/>
      <c r="U204" s="103"/>
      <c r="V204" s="103"/>
      <c r="W204" s="103"/>
      <c r="X204" s="104"/>
      <c r="Y204" s="108"/>
    </row>
    <row r="205" spans="3:28" s="91" customFormat="1" ht="22.5" customHeight="1">
      <c r="C205" s="109"/>
      <c r="D205" s="150" t="e">
        <f>#REF!</f>
        <v>#REF!</v>
      </c>
      <c r="E205" s="110" t="s">
        <v>57</v>
      </c>
      <c r="F205" s="110" t="s">
        <v>57</v>
      </c>
      <c r="G205" s="110" t="s">
        <v>57</v>
      </c>
      <c r="H205" s="111"/>
      <c r="I205" s="112"/>
      <c r="J205" s="112"/>
      <c r="K205" s="112"/>
      <c r="L205" s="113"/>
      <c r="M205" s="114"/>
      <c r="O205" s="109"/>
      <c r="P205" s="150" t="e">
        <f>#REF!</f>
        <v>#REF!</v>
      </c>
      <c r="Q205" s="110" t="s">
        <v>57</v>
      </c>
      <c r="R205" s="110" t="s">
        <v>57</v>
      </c>
      <c r="S205" s="110" t="s">
        <v>57</v>
      </c>
      <c r="T205" s="111"/>
      <c r="U205" s="112"/>
      <c r="V205" s="112"/>
      <c r="W205" s="112"/>
      <c r="X205" s="113"/>
      <c r="Y205" s="114"/>
    </row>
    <row r="206" spans="3:28" s="91" customFormat="1" ht="22.5" customHeight="1">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c r="C207" s="100"/>
      <c r="D207" s="149" t="e">
        <f>#REF!</f>
        <v>#REF!</v>
      </c>
      <c r="E207" s="101"/>
      <c r="F207" s="101"/>
      <c r="G207" s="101"/>
      <c r="H207" s="102"/>
      <c r="I207" s="103"/>
      <c r="J207" s="103"/>
      <c r="K207" s="103"/>
      <c r="L207" s="104"/>
      <c r="M207" s="105"/>
      <c r="O207" s="100"/>
      <c r="P207" s="149" t="e">
        <f>#REF!</f>
        <v>#REF!</v>
      </c>
      <c r="Q207" s="101"/>
      <c r="R207" s="101"/>
      <c r="S207" s="101"/>
      <c r="T207" s="102"/>
      <c r="U207" s="103"/>
      <c r="V207" s="103"/>
      <c r="W207" s="103"/>
      <c r="X207" s="104"/>
      <c r="Y207" s="105"/>
    </row>
    <row r="208" spans="3:28" s="91" customFormat="1" ht="22.5" hidden="1" customHeight="1">
      <c r="C208" s="100"/>
      <c r="D208" s="149" t="e">
        <f>#REF!</f>
        <v>#REF!</v>
      </c>
      <c r="E208" s="101"/>
      <c r="F208" s="101"/>
      <c r="G208" s="101"/>
      <c r="H208" s="102"/>
      <c r="I208" s="103"/>
      <c r="J208" s="103"/>
      <c r="K208" s="103"/>
      <c r="L208" s="104"/>
      <c r="M208" s="105"/>
      <c r="O208" s="100"/>
      <c r="P208" s="149" t="e">
        <f>#REF!</f>
        <v>#REF!</v>
      </c>
      <c r="Q208" s="101"/>
      <c r="R208" s="101"/>
      <c r="S208" s="101"/>
      <c r="T208" s="102"/>
      <c r="U208" s="103"/>
      <c r="V208" s="103"/>
      <c r="W208" s="103"/>
      <c r="X208" s="104"/>
      <c r="Y208" s="105"/>
    </row>
    <row r="209" spans="3:28" s="91" customFormat="1" ht="20.25" customHeight="1">
      <c r="C209" s="106">
        <f>+C197+1</f>
        <v>45743</v>
      </c>
      <c r="D209" s="149" t="e">
        <f>#REF!</f>
        <v>#REF!</v>
      </c>
      <c r="E209" s="101" t="s">
        <v>57</v>
      </c>
      <c r="F209" s="101" t="s">
        <v>57</v>
      </c>
      <c r="G209" s="101" t="s">
        <v>57</v>
      </c>
      <c r="H209" s="102"/>
      <c r="I209" s="103"/>
      <c r="J209" s="103"/>
      <c r="K209" s="103"/>
      <c r="L209" s="104"/>
      <c r="M209" s="105"/>
      <c r="O209" s="106">
        <f>+O197+1</f>
        <v>45750</v>
      </c>
      <c r="P209" s="149" t="e">
        <f>#REF!</f>
        <v>#REF!</v>
      </c>
      <c r="Q209" s="101" t="s">
        <v>57</v>
      </c>
      <c r="R209" s="101" t="s">
        <v>57</v>
      </c>
      <c r="S209" s="101" t="s">
        <v>57</v>
      </c>
      <c r="T209" s="102"/>
      <c r="U209" s="103"/>
      <c r="V209" s="103"/>
      <c r="W209" s="103"/>
      <c r="X209" s="104"/>
      <c r="Y209" s="105"/>
      <c r="AB209" s="107"/>
    </row>
    <row r="210" spans="3:28" s="91" customFormat="1" ht="22.5" hidden="1" customHeight="1">
      <c r="C210" s="106"/>
      <c r="D210" s="149" t="e">
        <f>#REF!</f>
        <v>#REF!</v>
      </c>
      <c r="E210" s="101"/>
      <c r="F210" s="101"/>
      <c r="G210" s="101"/>
      <c r="H210" s="102"/>
      <c r="I210" s="103"/>
      <c r="J210" s="103"/>
      <c r="K210" s="103"/>
      <c r="L210" s="104"/>
      <c r="M210" s="105"/>
      <c r="O210" s="106"/>
      <c r="P210" s="149" t="e">
        <f>#REF!</f>
        <v>#REF!</v>
      </c>
      <c r="Q210" s="101"/>
      <c r="R210" s="101"/>
      <c r="S210" s="101"/>
      <c r="T210" s="102"/>
      <c r="U210" s="103"/>
      <c r="V210" s="103"/>
      <c r="W210" s="103"/>
      <c r="X210" s="104"/>
      <c r="Y210" s="105"/>
      <c r="AB210" s="107"/>
    </row>
    <row r="211" spans="3:28" s="91" customFormat="1" ht="0.75" customHeight="1">
      <c r="C211" s="106"/>
      <c r="D211" s="149" t="e">
        <f>#REF!</f>
        <v>#REF!</v>
      </c>
      <c r="E211" s="101"/>
      <c r="F211" s="101"/>
      <c r="G211" s="101"/>
      <c r="H211" s="102"/>
      <c r="I211" s="103"/>
      <c r="J211" s="103"/>
      <c r="K211" s="103"/>
      <c r="L211" s="104"/>
      <c r="M211" s="105"/>
      <c r="O211" s="106"/>
      <c r="P211" s="149" t="e">
        <f>#REF!</f>
        <v>#REF!</v>
      </c>
      <c r="Q211" s="101"/>
      <c r="R211" s="101"/>
      <c r="S211" s="101"/>
      <c r="T211" s="102"/>
      <c r="U211" s="103"/>
      <c r="V211" s="103"/>
      <c r="W211" s="103"/>
      <c r="X211" s="104"/>
      <c r="Y211" s="105"/>
      <c r="AB211" s="107"/>
    </row>
    <row r="212" spans="3:28" s="91" customFormat="1" ht="21.75" customHeight="1">
      <c r="C212" s="105"/>
      <c r="D212" s="149" t="e">
        <f>#REF!</f>
        <v>#REF!</v>
      </c>
      <c r="E212" s="101" t="s">
        <v>57</v>
      </c>
      <c r="F212" s="101" t="s">
        <v>57</v>
      </c>
      <c r="G212" s="101" t="s">
        <v>57</v>
      </c>
      <c r="H212" s="102"/>
      <c r="I212" s="103"/>
      <c r="J212" s="103"/>
      <c r="K212" s="103"/>
      <c r="L212" s="104"/>
      <c r="M212" s="108"/>
      <c r="O212" s="105"/>
      <c r="P212" s="149" t="e">
        <f>#REF!</f>
        <v>#REF!</v>
      </c>
      <c r="Q212" s="101" t="s">
        <v>57</v>
      </c>
      <c r="R212" s="101" t="s">
        <v>57</v>
      </c>
      <c r="S212" s="101" t="s">
        <v>57</v>
      </c>
      <c r="T212" s="102"/>
      <c r="U212" s="103"/>
      <c r="V212" s="103"/>
      <c r="W212" s="103"/>
      <c r="X212" s="104"/>
      <c r="Y212" s="108"/>
    </row>
    <row r="213" spans="3:28" s="91" customFormat="1" ht="2.25" hidden="1" customHeight="1">
      <c r="C213" s="105"/>
      <c r="D213" s="149" t="e">
        <f>#REF!</f>
        <v>#REF!</v>
      </c>
      <c r="E213" s="101"/>
      <c r="F213" s="101"/>
      <c r="G213" s="101"/>
      <c r="H213" s="102"/>
      <c r="I213" s="103"/>
      <c r="J213" s="103"/>
      <c r="K213" s="103"/>
      <c r="L213" s="104"/>
      <c r="M213" s="108"/>
      <c r="O213" s="105"/>
      <c r="P213" s="149" t="e">
        <f>#REF!</f>
        <v>#REF!</v>
      </c>
      <c r="Q213" s="101"/>
      <c r="R213" s="101"/>
      <c r="S213" s="101"/>
      <c r="T213" s="102"/>
      <c r="U213" s="103"/>
      <c r="V213" s="103"/>
      <c r="W213" s="103"/>
      <c r="X213" s="104"/>
      <c r="Y213" s="108"/>
    </row>
    <row r="214" spans="3:28" s="91" customFormat="1" ht="22.5" hidden="1" customHeight="1">
      <c r="C214" s="105"/>
      <c r="D214" s="149" t="e">
        <f>#REF!</f>
        <v>#REF!</v>
      </c>
      <c r="E214" s="101"/>
      <c r="F214" s="101"/>
      <c r="G214" s="101"/>
      <c r="H214" s="102"/>
      <c r="I214" s="103"/>
      <c r="J214" s="103"/>
      <c r="K214" s="103"/>
      <c r="L214" s="104"/>
      <c r="M214" s="108"/>
      <c r="O214" s="105"/>
      <c r="P214" s="149" t="e">
        <f>#REF!</f>
        <v>#REF!</v>
      </c>
      <c r="Q214" s="101"/>
      <c r="R214" s="101"/>
      <c r="S214" s="101"/>
      <c r="T214" s="102"/>
      <c r="U214" s="103"/>
      <c r="V214" s="103"/>
      <c r="W214" s="103"/>
      <c r="X214" s="104"/>
      <c r="Y214" s="108"/>
    </row>
    <row r="215" spans="3:28" s="91" customFormat="1" ht="22.5" customHeight="1">
      <c r="C215" s="100"/>
      <c r="D215" s="149" t="e">
        <f>#REF!</f>
        <v>#REF!</v>
      </c>
      <c r="E215" s="101" t="s">
        <v>57</v>
      </c>
      <c r="F215" s="101" t="s">
        <v>57</v>
      </c>
      <c r="G215" s="101" t="s">
        <v>57</v>
      </c>
      <c r="H215" s="102"/>
      <c r="I215" s="103"/>
      <c r="J215" s="103"/>
      <c r="K215" s="103"/>
      <c r="L215" s="104"/>
      <c r="M215" s="108"/>
      <c r="O215" s="100"/>
      <c r="P215" s="149" t="e">
        <f>#REF!</f>
        <v>#REF!</v>
      </c>
      <c r="Q215" s="101" t="s">
        <v>57</v>
      </c>
      <c r="R215" s="101" t="s">
        <v>57</v>
      </c>
      <c r="S215" s="101" t="s">
        <v>57</v>
      </c>
      <c r="T215" s="102"/>
      <c r="U215" s="103"/>
      <c r="V215" s="103"/>
      <c r="W215" s="103"/>
      <c r="X215" s="104"/>
      <c r="Y215" s="108"/>
    </row>
    <row r="216" spans="3:28" s="91" customFormat="1" ht="0.75" customHeight="1">
      <c r="C216" s="100"/>
      <c r="D216" s="149" t="e">
        <f>#REF!</f>
        <v>#REF!</v>
      </c>
      <c r="E216" s="101"/>
      <c r="F216" s="101"/>
      <c r="G216" s="101"/>
      <c r="H216" s="102"/>
      <c r="I216" s="103"/>
      <c r="J216" s="103"/>
      <c r="K216" s="103"/>
      <c r="L216" s="104"/>
      <c r="M216" s="108"/>
      <c r="O216" s="100"/>
      <c r="P216" s="149" t="e">
        <f>#REF!</f>
        <v>#REF!</v>
      </c>
      <c r="Q216" s="101"/>
      <c r="R216" s="101"/>
      <c r="S216" s="101"/>
      <c r="T216" s="102"/>
      <c r="U216" s="103"/>
      <c r="V216" s="103"/>
      <c r="W216" s="103"/>
      <c r="X216" s="104"/>
      <c r="Y216" s="108"/>
    </row>
    <row r="217" spans="3:28" s="91" customFormat="1" ht="22.5" customHeight="1">
      <c r="C217" s="109"/>
      <c r="D217" s="150" t="e">
        <f>#REF!</f>
        <v>#REF!</v>
      </c>
      <c r="E217" s="110" t="s">
        <v>57</v>
      </c>
      <c r="F217" s="110" t="s">
        <v>57</v>
      </c>
      <c r="G217" s="110" t="s">
        <v>57</v>
      </c>
      <c r="H217" s="111"/>
      <c r="I217" s="112"/>
      <c r="J217" s="112"/>
      <c r="K217" s="112"/>
      <c r="L217" s="113"/>
      <c r="M217" s="114"/>
      <c r="O217" s="109"/>
      <c r="P217" s="150" t="e">
        <f>#REF!</f>
        <v>#REF!</v>
      </c>
      <c r="Q217" s="110" t="s">
        <v>57</v>
      </c>
      <c r="R217" s="110" t="s">
        <v>57</v>
      </c>
      <c r="S217" s="110" t="s">
        <v>57</v>
      </c>
      <c r="T217" s="111"/>
      <c r="U217" s="112"/>
      <c r="V217" s="112"/>
      <c r="W217" s="112"/>
      <c r="X217" s="113"/>
      <c r="Y217" s="114"/>
    </row>
    <row r="218" spans="3:28" s="91" customFormat="1" ht="22.5" customHeight="1">
      <c r="C218" s="92" t="s">
        <v>61</v>
      </c>
      <c r="D218" s="93" t="e">
        <f>#REF!</f>
        <v>#REF!</v>
      </c>
      <c r="E218" s="94" t="s">
        <v>57</v>
      </c>
      <c r="F218" s="94" t="s">
        <v>57</v>
      </c>
      <c r="G218" s="94" t="s">
        <v>57</v>
      </c>
      <c r="H218" s="95"/>
      <c r="I218" s="96"/>
      <c r="J218" s="96"/>
      <c r="K218" s="96"/>
      <c r="L218" s="97"/>
      <c r="M218" s="98"/>
      <c r="O218" s="92" t="s">
        <v>61</v>
      </c>
      <c r="P218" s="93" t="e">
        <f>#REF!</f>
        <v>#REF!</v>
      </c>
      <c r="Q218" s="94" t="s">
        <v>57</v>
      </c>
      <c r="R218" s="94" t="s">
        <v>57</v>
      </c>
      <c r="S218" s="94" t="s">
        <v>57</v>
      </c>
      <c r="T218" s="95"/>
      <c r="U218" s="96"/>
      <c r="V218" s="96"/>
      <c r="W218" s="96"/>
      <c r="X218" s="97"/>
      <c r="Y218" s="98"/>
    </row>
    <row r="219" spans="3:28" s="91" customFormat="1" ht="0.75" customHeight="1">
      <c r="C219" s="100"/>
      <c r="D219" s="93" t="e">
        <f>#REF!</f>
        <v>#REF!</v>
      </c>
      <c r="E219" s="101"/>
      <c r="F219" s="101"/>
      <c r="G219" s="101"/>
      <c r="H219" s="102"/>
      <c r="I219" s="103"/>
      <c r="J219" s="103"/>
      <c r="K219" s="103"/>
      <c r="L219" s="104"/>
      <c r="M219" s="105"/>
      <c r="O219" s="100"/>
      <c r="P219" s="93" t="e">
        <f>#REF!</f>
        <v>#REF!</v>
      </c>
      <c r="Q219" s="101"/>
      <c r="R219" s="101"/>
      <c r="S219" s="101"/>
      <c r="T219" s="102"/>
      <c r="U219" s="103"/>
      <c r="V219" s="103"/>
      <c r="W219" s="103"/>
      <c r="X219" s="104"/>
      <c r="Y219" s="105"/>
    </row>
    <row r="220" spans="3:28" s="91" customFormat="1" ht="22.5" hidden="1" customHeight="1">
      <c r="C220" s="100"/>
      <c r="D220" s="93" t="e">
        <f>#REF!</f>
        <v>#REF!</v>
      </c>
      <c r="E220" s="101"/>
      <c r="F220" s="101"/>
      <c r="G220" s="101"/>
      <c r="H220" s="102"/>
      <c r="I220" s="103"/>
      <c r="J220" s="103"/>
      <c r="K220" s="103"/>
      <c r="L220" s="104"/>
      <c r="M220" s="105"/>
      <c r="O220" s="100"/>
      <c r="P220" s="93" t="e">
        <f>#REF!</f>
        <v>#REF!</v>
      </c>
      <c r="Q220" s="101"/>
      <c r="R220" s="101"/>
      <c r="S220" s="101"/>
      <c r="T220" s="102"/>
      <c r="U220" s="103"/>
      <c r="V220" s="103"/>
      <c r="W220" s="103"/>
      <c r="X220" s="104"/>
      <c r="Y220" s="105"/>
    </row>
    <row r="221" spans="3:28" s="91" customFormat="1" ht="20.25" customHeight="1">
      <c r="C221" s="106">
        <f>+C209+1</f>
        <v>45744</v>
      </c>
      <c r="D221" s="93" t="e">
        <f>#REF!</f>
        <v>#REF!</v>
      </c>
      <c r="E221" s="101" t="s">
        <v>57</v>
      </c>
      <c r="F221" s="101" t="s">
        <v>57</v>
      </c>
      <c r="G221" s="101" t="s">
        <v>57</v>
      </c>
      <c r="H221" s="102"/>
      <c r="I221" s="103"/>
      <c r="J221" s="103"/>
      <c r="K221" s="103"/>
      <c r="L221" s="104"/>
      <c r="M221" s="105"/>
      <c r="O221" s="106">
        <f>+O209+1</f>
        <v>45751</v>
      </c>
      <c r="P221" s="93" t="e">
        <f>#REF!</f>
        <v>#REF!</v>
      </c>
      <c r="Q221" s="101" t="s">
        <v>57</v>
      </c>
      <c r="R221" s="101" t="s">
        <v>57</v>
      </c>
      <c r="S221" s="101" t="s">
        <v>57</v>
      </c>
      <c r="T221" s="102"/>
      <c r="U221" s="103"/>
      <c r="V221" s="103"/>
      <c r="W221" s="103"/>
      <c r="X221" s="104"/>
      <c r="Y221" s="105"/>
      <c r="AB221" s="107"/>
    </row>
    <row r="222" spans="3:28" s="91" customFormat="1" ht="22.5" hidden="1" customHeight="1">
      <c r="C222" s="106"/>
      <c r="D222" s="93" t="e">
        <f>#REF!</f>
        <v>#REF!</v>
      </c>
      <c r="E222" s="101"/>
      <c r="F222" s="101"/>
      <c r="G222" s="101"/>
      <c r="H222" s="102"/>
      <c r="I222" s="103"/>
      <c r="J222" s="103"/>
      <c r="K222" s="103"/>
      <c r="L222" s="104"/>
      <c r="M222" s="105"/>
      <c r="O222" s="106"/>
      <c r="P222" s="93" t="e">
        <f>#REF!</f>
        <v>#REF!</v>
      </c>
      <c r="Q222" s="101"/>
      <c r="R222" s="101"/>
      <c r="S222" s="101"/>
      <c r="T222" s="102"/>
      <c r="U222" s="103"/>
      <c r="V222" s="103"/>
      <c r="W222" s="103"/>
      <c r="X222" s="104"/>
      <c r="Y222" s="105"/>
      <c r="AB222" s="107"/>
    </row>
    <row r="223" spans="3:28" s="91" customFormat="1" ht="0.75" customHeight="1">
      <c r="C223" s="106"/>
      <c r="D223" s="93" t="e">
        <f>#REF!</f>
        <v>#REF!</v>
      </c>
      <c r="E223" s="101"/>
      <c r="F223" s="101"/>
      <c r="G223" s="101"/>
      <c r="H223" s="102"/>
      <c r="I223" s="103"/>
      <c r="J223" s="103"/>
      <c r="K223" s="103"/>
      <c r="L223" s="104"/>
      <c r="M223" s="105"/>
      <c r="O223" s="106"/>
      <c r="P223" s="93" t="e">
        <f>#REF!</f>
        <v>#REF!</v>
      </c>
      <c r="Q223" s="101"/>
      <c r="R223" s="101"/>
      <c r="S223" s="101"/>
      <c r="T223" s="102"/>
      <c r="U223" s="103"/>
      <c r="V223" s="103"/>
      <c r="W223" s="103"/>
      <c r="X223" s="104"/>
      <c r="Y223" s="105"/>
      <c r="AB223" s="107"/>
    </row>
    <row r="224" spans="3:28" s="91" customFormat="1" ht="21.75" customHeight="1">
      <c r="C224" s="105"/>
      <c r="D224" s="93" t="e">
        <f>#REF!</f>
        <v>#REF!</v>
      </c>
      <c r="E224" s="101" t="s">
        <v>57</v>
      </c>
      <c r="F224" s="101" t="s">
        <v>57</v>
      </c>
      <c r="G224" s="101" t="s">
        <v>57</v>
      </c>
      <c r="H224" s="102"/>
      <c r="I224" s="103"/>
      <c r="J224" s="103"/>
      <c r="K224" s="103"/>
      <c r="L224" s="104"/>
      <c r="M224" s="108"/>
      <c r="O224" s="105"/>
      <c r="P224" s="93" t="e">
        <f>#REF!</f>
        <v>#REF!</v>
      </c>
      <c r="Q224" s="101" t="s">
        <v>57</v>
      </c>
      <c r="R224" s="101" t="s">
        <v>57</v>
      </c>
      <c r="S224" s="101" t="s">
        <v>57</v>
      </c>
      <c r="T224" s="102"/>
      <c r="U224" s="103"/>
      <c r="V224" s="103"/>
      <c r="W224" s="103"/>
      <c r="X224" s="104"/>
      <c r="Y224" s="108"/>
    </row>
    <row r="225" spans="1:25" s="91" customFormat="1" ht="2.25" hidden="1" customHeight="1">
      <c r="C225" s="105"/>
      <c r="D225" s="93" t="e">
        <f>#REF!</f>
        <v>#REF!</v>
      </c>
      <c r="E225" s="101"/>
      <c r="F225" s="101"/>
      <c r="G225" s="101"/>
      <c r="H225" s="102"/>
      <c r="I225" s="103"/>
      <c r="J225" s="103"/>
      <c r="K225" s="103"/>
      <c r="L225" s="104"/>
      <c r="M225" s="108"/>
      <c r="O225" s="105"/>
      <c r="P225" s="93" t="e">
        <f>#REF!</f>
        <v>#REF!</v>
      </c>
      <c r="Q225" s="101"/>
      <c r="R225" s="101"/>
      <c r="S225" s="101"/>
      <c r="T225" s="102"/>
      <c r="U225" s="103"/>
      <c r="V225" s="103"/>
      <c r="W225" s="103"/>
      <c r="X225" s="104"/>
      <c r="Y225" s="108"/>
    </row>
    <row r="226" spans="1:25" s="91" customFormat="1" ht="22.5" hidden="1" customHeight="1">
      <c r="C226" s="105"/>
      <c r="D226" s="93" t="e">
        <f>#REF!</f>
        <v>#REF!</v>
      </c>
      <c r="E226" s="101"/>
      <c r="F226" s="101"/>
      <c r="G226" s="101"/>
      <c r="H226" s="102"/>
      <c r="I226" s="103"/>
      <c r="J226" s="103"/>
      <c r="K226" s="103"/>
      <c r="L226" s="104"/>
      <c r="M226" s="108"/>
      <c r="O226" s="105"/>
      <c r="P226" s="93" t="e">
        <f>#REF!</f>
        <v>#REF!</v>
      </c>
      <c r="Q226" s="101"/>
      <c r="R226" s="101"/>
      <c r="S226" s="101"/>
      <c r="T226" s="102"/>
      <c r="U226" s="103"/>
      <c r="V226" s="103"/>
      <c r="W226" s="103"/>
      <c r="X226" s="104"/>
      <c r="Y226" s="108"/>
    </row>
    <row r="227" spans="1:25" s="91" customFormat="1" ht="22.5" customHeight="1">
      <c r="C227" s="100"/>
      <c r="D227" s="93" t="e">
        <f>#REF!</f>
        <v>#REF!</v>
      </c>
      <c r="E227" s="101" t="s">
        <v>57</v>
      </c>
      <c r="F227" s="101" t="s">
        <v>57</v>
      </c>
      <c r="G227" s="101" t="s">
        <v>57</v>
      </c>
      <c r="H227" s="102"/>
      <c r="I227" s="103"/>
      <c r="J227" s="103"/>
      <c r="K227" s="103"/>
      <c r="L227" s="104"/>
      <c r="M227" s="108"/>
      <c r="O227" s="100"/>
      <c r="P227" s="93" t="e">
        <f>#REF!</f>
        <v>#REF!</v>
      </c>
      <c r="Q227" s="101" t="s">
        <v>57</v>
      </c>
      <c r="R227" s="101" t="s">
        <v>57</v>
      </c>
      <c r="S227" s="101" t="s">
        <v>57</v>
      </c>
      <c r="T227" s="102"/>
      <c r="U227" s="103"/>
      <c r="V227" s="103"/>
      <c r="W227" s="103"/>
      <c r="X227" s="104"/>
      <c r="Y227" s="108"/>
    </row>
    <row r="228" spans="1:25" s="91" customFormat="1" ht="0.75" customHeight="1">
      <c r="C228" s="100"/>
      <c r="D228" s="93" t="e">
        <f>#REF!</f>
        <v>#REF!</v>
      </c>
      <c r="E228" s="101"/>
      <c r="F228" s="101"/>
      <c r="G228" s="101"/>
      <c r="H228" s="102"/>
      <c r="I228" s="103"/>
      <c r="J228" s="103"/>
      <c r="K228" s="103"/>
      <c r="L228" s="104"/>
      <c r="M228" s="108"/>
      <c r="O228" s="100"/>
      <c r="P228" s="93" t="e">
        <f>#REF!</f>
        <v>#REF!</v>
      </c>
      <c r="Q228" s="101"/>
      <c r="R228" s="101"/>
      <c r="S228" s="101"/>
      <c r="T228" s="102"/>
      <c r="U228" s="103"/>
      <c r="V228" s="103"/>
      <c r="W228" s="103"/>
      <c r="X228" s="104"/>
      <c r="Y228" s="108"/>
    </row>
    <row r="229" spans="1:25" s="91" customFormat="1" ht="22.5" customHeight="1">
      <c r="C229" s="109"/>
      <c r="D229" s="93" t="e">
        <f>#REF!</f>
        <v>#REF!</v>
      </c>
      <c r="E229" s="110" t="s">
        <v>57</v>
      </c>
      <c r="F229" s="110" t="s">
        <v>57</v>
      </c>
      <c r="G229" s="110" t="s">
        <v>57</v>
      </c>
      <c r="H229" s="111"/>
      <c r="I229" s="112"/>
      <c r="J229" s="112"/>
      <c r="K229" s="112"/>
      <c r="L229" s="113"/>
      <c r="M229" s="114"/>
      <c r="O229" s="109"/>
      <c r="P229" s="93" t="e">
        <f>#REF!</f>
        <v>#REF!</v>
      </c>
      <c r="Q229" s="110" t="s">
        <v>57</v>
      </c>
      <c r="R229" s="110" t="s">
        <v>57</v>
      </c>
      <c r="S229" s="110" t="s">
        <v>57</v>
      </c>
      <c r="T229" s="111"/>
      <c r="U229" s="112"/>
      <c r="V229" s="112"/>
      <c r="W229" s="112"/>
      <c r="X229" s="113"/>
      <c r="Y229" s="114"/>
    </row>
    <row r="230" spans="1:25" ht="15" customHeight="1">
      <c r="C230" s="309" t="s">
        <v>62</v>
      </c>
      <c r="D230" s="309"/>
      <c r="E230" s="309"/>
      <c r="F230" s="309"/>
      <c r="G230" s="309"/>
      <c r="H230" s="309"/>
      <c r="I230" s="309"/>
      <c r="J230" s="309"/>
      <c r="K230" s="309"/>
      <c r="L230" s="309"/>
      <c r="M230" s="309"/>
      <c r="O230" s="309" t="s">
        <v>62</v>
      </c>
      <c r="P230" s="309"/>
      <c r="Q230" s="309"/>
      <c r="R230" s="309"/>
      <c r="S230" s="309"/>
      <c r="T230" s="309"/>
      <c r="U230" s="309"/>
      <c r="V230" s="309"/>
      <c r="W230" s="309"/>
      <c r="X230" s="309"/>
      <c r="Y230" s="309"/>
    </row>
    <row r="231" spans="1:25">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c r="C232" s="310" t="s">
        <v>63</v>
      </c>
      <c r="D232" s="310"/>
      <c r="E232" s="310"/>
      <c r="F232" s="310"/>
      <c r="G232" s="310"/>
      <c r="H232" s="310"/>
      <c r="I232" s="310"/>
      <c r="J232" s="310"/>
      <c r="K232" s="310"/>
      <c r="L232" s="310"/>
      <c r="M232" s="310"/>
      <c r="O232" s="310" t="s">
        <v>63</v>
      </c>
      <c r="P232" s="310"/>
      <c r="Q232" s="310"/>
      <c r="R232" s="310"/>
      <c r="S232" s="310"/>
      <c r="T232" s="310"/>
      <c r="U232" s="310"/>
      <c r="V232" s="310"/>
      <c r="W232" s="310"/>
      <c r="X232" s="310"/>
      <c r="Y232" s="310"/>
    </row>
    <row r="233" spans="1:25" ht="115.5" customHeight="1">
      <c r="C233" s="311"/>
      <c r="D233" s="312"/>
      <c r="E233" s="312"/>
      <c r="F233" s="312"/>
      <c r="G233" s="312"/>
      <c r="H233" s="312"/>
      <c r="I233" s="312"/>
      <c r="J233" s="312"/>
      <c r="K233" s="312"/>
      <c r="L233" s="312"/>
      <c r="M233" s="313"/>
      <c r="O233" s="311"/>
      <c r="P233" s="312"/>
      <c r="Q233" s="312"/>
      <c r="R233" s="312"/>
      <c r="S233" s="312"/>
      <c r="T233" s="312"/>
      <c r="U233" s="312"/>
      <c r="V233" s="312"/>
      <c r="W233" s="312"/>
      <c r="X233" s="312"/>
      <c r="Y233" s="313"/>
    </row>
    <row r="235" spans="1:25" ht="53.25" hidden="1" customHeight="1">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hidden="1" customHeight="1"/>
    <row r="237" spans="1:25" ht="15" hidden="1" customHeight="1">
      <c r="A237" s="74" t="s">
        <v>28</v>
      </c>
      <c r="C237" s="294" t="s">
        <v>64</v>
      </c>
      <c r="D237" s="294"/>
      <c r="E237" s="295" t="str">
        <f>+CONCATENATE("Période ",$A$8)</f>
        <v>Période 6</v>
      </c>
      <c r="F237" s="295"/>
      <c r="G237" s="295"/>
      <c r="H237" s="295"/>
      <c r="I237" s="295"/>
      <c r="J237" s="295"/>
      <c r="K237" s="295"/>
      <c r="L237" s="295"/>
      <c r="M237" s="75" t="str">
        <f>+CONCATENATE("Semaine ",$A$6)</f>
        <v>Semaine 9</v>
      </c>
      <c r="O237" s="294" t="str">
        <f>+C237</f>
        <v>Année 2021/2022</v>
      </c>
      <c r="P237" s="294"/>
      <c r="Q237" s="295" t="str">
        <f>+CONCATENATE("Période ",$A$8)</f>
        <v>Période 6</v>
      </c>
      <c r="R237" s="295"/>
      <c r="S237" s="295"/>
      <c r="T237" s="295"/>
      <c r="U237" s="295"/>
      <c r="V237" s="295"/>
      <c r="W237" s="295"/>
      <c r="X237" s="295"/>
      <c r="Y237" s="75" t="str">
        <f>+CONCATENATE("Semaine ",$A$6+1)</f>
        <v>Semaine 10</v>
      </c>
    </row>
    <row r="238" spans="1:25" ht="15" hidden="1" customHeight="1">
      <c r="A238" s="76">
        <f>'5E D2'!N122</f>
        <v>45754</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75" hidden="1" customHeight="1">
      <c r="A239" s="74" t="s">
        <v>38</v>
      </c>
      <c r="C239" s="80" t="s">
        <v>39</v>
      </c>
      <c r="D239" s="296" t="s">
        <v>40</v>
      </c>
      <c r="E239" s="296"/>
      <c r="F239" s="296"/>
      <c r="G239" s="296"/>
      <c r="H239" s="296"/>
      <c r="I239" s="296"/>
      <c r="J239" s="296"/>
      <c r="K239" s="296"/>
      <c r="L239" s="296"/>
      <c r="M239" s="296"/>
      <c r="O239" s="80" t="s">
        <v>39</v>
      </c>
      <c r="P239" s="296" t="s">
        <v>40</v>
      </c>
      <c r="Q239" s="296"/>
      <c r="R239" s="296"/>
      <c r="S239" s="296"/>
      <c r="T239" s="296"/>
      <c r="U239" s="296"/>
      <c r="V239" s="296"/>
      <c r="W239" s="296"/>
      <c r="X239" s="296"/>
      <c r="Y239" s="296"/>
    </row>
    <row r="240" spans="1:25" ht="15" hidden="1" customHeight="1">
      <c r="A240" s="81">
        <f>'5E D2'!M122</f>
        <v>15</v>
      </c>
    </row>
    <row r="241" spans="1:28" ht="18" hidden="1" customHeight="1">
      <c r="A241" s="74" t="s">
        <v>41</v>
      </c>
      <c r="C241" s="80" t="s">
        <v>42</v>
      </c>
      <c r="O241" s="80" t="s">
        <v>42</v>
      </c>
    </row>
    <row r="242" spans="1:28" ht="15" hidden="1" customHeight="1">
      <c r="A242" s="81">
        <v>1</v>
      </c>
    </row>
    <row r="243" spans="1:28" ht="63" hidden="1" customHeight="1">
      <c r="C243" s="305" t="s">
        <v>43</v>
      </c>
      <c r="D243" s="305"/>
      <c r="E243" s="305"/>
      <c r="F243" s="305"/>
      <c r="G243" s="305"/>
      <c r="H243" s="305"/>
      <c r="I243" s="305"/>
      <c r="J243" s="305"/>
      <c r="K243" s="305"/>
      <c r="L243" s="305"/>
      <c r="M243" s="305"/>
      <c r="O243" s="305" t="s">
        <v>43</v>
      </c>
      <c r="P243" s="305"/>
      <c r="Q243" s="305"/>
      <c r="R243" s="305"/>
      <c r="S243" s="305"/>
      <c r="T243" s="305"/>
      <c r="U243" s="305"/>
      <c r="V243" s="305"/>
      <c r="W243" s="305"/>
      <c r="X243" s="305"/>
      <c r="Y243" s="305"/>
    </row>
    <row r="244" spans="1:28" ht="9" hidden="1" customHeight="1"/>
    <row r="245" spans="1:28" ht="15" hidden="1" customHeight="1">
      <c r="E245" s="82"/>
      <c r="G245" s="83"/>
      <c r="H245" s="306" t="s">
        <v>44</v>
      </c>
      <c r="I245" s="307"/>
      <c r="J245" s="307"/>
      <c r="K245" s="307"/>
      <c r="L245" s="307"/>
      <c r="M245" s="308"/>
      <c r="Q245" s="82"/>
      <c r="S245" s="83"/>
      <c r="T245" s="306" t="s">
        <v>44</v>
      </c>
      <c r="U245" s="307"/>
      <c r="V245" s="307"/>
      <c r="W245" s="307"/>
      <c r="X245" s="307"/>
      <c r="Y245" s="308"/>
    </row>
    <row r="246" spans="1:28" ht="39" hidden="1" customHeight="1">
      <c r="E246" s="84"/>
      <c r="F246" s="85"/>
      <c r="G246" s="86"/>
      <c r="H246" s="297" t="s">
        <v>45</v>
      </c>
      <c r="I246" s="299" t="s">
        <v>46</v>
      </c>
      <c r="J246" s="299" t="s">
        <v>47</v>
      </c>
      <c r="K246" s="299" t="s">
        <v>48</v>
      </c>
      <c r="L246" s="301" t="s">
        <v>49</v>
      </c>
      <c r="M246" s="303" t="s">
        <v>50</v>
      </c>
      <c r="Q246" s="84"/>
      <c r="R246" s="85"/>
      <c r="S246" s="86"/>
      <c r="T246" s="297" t="s">
        <v>45</v>
      </c>
      <c r="U246" s="299" t="s">
        <v>46</v>
      </c>
      <c r="V246" s="299" t="s">
        <v>47</v>
      </c>
      <c r="W246" s="299" t="s">
        <v>48</v>
      </c>
      <c r="X246" s="301" t="s">
        <v>49</v>
      </c>
      <c r="Y246" s="303" t="s">
        <v>50</v>
      </c>
    </row>
    <row r="247" spans="1:28" ht="15.75" hidden="1" customHeight="1">
      <c r="C247" s="87" t="s">
        <v>51</v>
      </c>
      <c r="D247" s="88" t="s">
        <v>52</v>
      </c>
      <c r="E247" s="89" t="s">
        <v>53</v>
      </c>
      <c r="F247" s="89" t="s">
        <v>54</v>
      </c>
      <c r="G247" s="89" t="s">
        <v>55</v>
      </c>
      <c r="H247" s="298"/>
      <c r="I247" s="300"/>
      <c r="J247" s="300"/>
      <c r="K247" s="300"/>
      <c r="L247" s="302"/>
      <c r="M247" s="304"/>
      <c r="O247" s="87" t="s">
        <v>51</v>
      </c>
      <c r="P247" s="90" t="s">
        <v>52</v>
      </c>
      <c r="Q247" s="89" t="s">
        <v>53</v>
      </c>
      <c r="R247" s="89" t="s">
        <v>54</v>
      </c>
      <c r="S247" s="89" t="s">
        <v>55</v>
      </c>
      <c r="T247" s="298"/>
      <c r="U247" s="300"/>
      <c r="V247" s="300"/>
      <c r="W247" s="300"/>
      <c r="X247" s="302"/>
      <c r="Y247" s="304"/>
    </row>
    <row r="248" spans="1:28" s="91" customFormat="1" ht="22.5" hidden="1" customHeight="1">
      <c r="C248" s="92" t="s">
        <v>56</v>
      </c>
      <c r="D248" s="93"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hidden="1" customHeight="1">
      <c r="C249" s="100"/>
      <c r="D249" s="93"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c r="C250" s="100"/>
      <c r="D250" s="93"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hidden="1" customHeight="1">
      <c r="C251" s="106">
        <f>+$A$4</f>
        <v>45712</v>
      </c>
      <c r="D251" s="93" t="e">
        <f>#REF!</f>
        <v>#REF!</v>
      </c>
      <c r="E251" s="101" t="s">
        <v>57</v>
      </c>
      <c r="F251" s="101" t="s">
        <v>57</v>
      </c>
      <c r="G251" s="101" t="s">
        <v>57</v>
      </c>
      <c r="H251" s="102"/>
      <c r="I251" s="103"/>
      <c r="J251" s="103"/>
      <c r="K251" s="103"/>
      <c r="L251" s="104"/>
      <c r="M251" s="105"/>
      <c r="O251" s="106">
        <f>+C299+3</f>
        <v>45719</v>
      </c>
      <c r="P251" s="93" t="e">
        <f>#REF!</f>
        <v>#REF!</v>
      </c>
      <c r="Q251" s="101" t="s">
        <v>57</v>
      </c>
      <c r="R251" s="101" t="s">
        <v>57</v>
      </c>
      <c r="S251" s="101" t="s">
        <v>57</v>
      </c>
      <c r="T251" s="102"/>
      <c r="U251" s="103"/>
      <c r="V251" s="103"/>
      <c r="W251" s="103"/>
      <c r="X251" s="104"/>
      <c r="Y251" s="105"/>
      <c r="AB251" s="107"/>
    </row>
    <row r="252" spans="1:28" s="91" customFormat="1" ht="22.5" hidden="1" customHeight="1">
      <c r="C252" s="106"/>
      <c r="D252" s="93"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hidden="1" customHeight="1">
      <c r="C253" s="106"/>
      <c r="D253" s="93"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hidden="1" customHeight="1">
      <c r="C254" s="105"/>
      <c r="D254" s="93"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c r="C255" s="105"/>
      <c r="D255" s="93"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c r="C256" s="105"/>
      <c r="D256" s="93"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hidden="1" customHeight="1">
      <c r="C257" s="100"/>
      <c r="D257" s="93"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hidden="1" customHeight="1">
      <c r="C258" s="100"/>
      <c r="D258" s="93"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hidden="1" customHeight="1">
      <c r="C259" s="109"/>
      <c r="D259" s="93"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hidden="1" customHeight="1">
      <c r="C260" s="92" t="s">
        <v>58</v>
      </c>
      <c r="D260" s="191" t="e">
        <f>#REF!</f>
        <v>#REF!</v>
      </c>
      <c r="E260" s="188" t="s">
        <v>57</v>
      </c>
      <c r="F260" s="94" t="s">
        <v>57</v>
      </c>
      <c r="G260" s="94" t="s">
        <v>57</v>
      </c>
      <c r="H260" s="95"/>
      <c r="I260" s="96"/>
      <c r="J260" s="96"/>
      <c r="K260" s="96"/>
      <c r="L260" s="97"/>
      <c r="M260" s="98"/>
      <c r="O260" s="92" t="s">
        <v>58</v>
      </c>
      <c r="P260" s="191" t="e">
        <f>#REF!</f>
        <v>#REF!</v>
      </c>
      <c r="Q260" s="94" t="s">
        <v>57</v>
      </c>
      <c r="R260" s="94" t="s">
        <v>57</v>
      </c>
      <c r="S260" s="94" t="s">
        <v>57</v>
      </c>
      <c r="T260" s="95"/>
      <c r="U260" s="96"/>
      <c r="V260" s="96"/>
      <c r="W260" s="96"/>
      <c r="X260" s="97"/>
      <c r="Y260" s="98"/>
    </row>
    <row r="261" spans="3:28" s="91" customFormat="1" ht="0.75" hidden="1" customHeight="1">
      <c r="C261" s="100"/>
      <c r="D261" s="149" t="e">
        <f>#REF!</f>
        <v>#REF!</v>
      </c>
      <c r="E261" s="189"/>
      <c r="F261" s="101"/>
      <c r="G261" s="101"/>
      <c r="H261" s="102"/>
      <c r="I261" s="103"/>
      <c r="J261" s="103"/>
      <c r="K261" s="103"/>
      <c r="L261" s="104"/>
      <c r="M261" s="105"/>
      <c r="O261" s="100"/>
      <c r="P261" s="191" t="e">
        <f>#REF!</f>
        <v>#REF!</v>
      </c>
      <c r="Q261" s="101"/>
      <c r="R261" s="101"/>
      <c r="S261" s="101"/>
      <c r="T261" s="102"/>
      <c r="U261" s="103"/>
      <c r="V261" s="103"/>
      <c r="W261" s="103"/>
      <c r="X261" s="104"/>
      <c r="Y261" s="105"/>
    </row>
    <row r="262" spans="3:28" s="91" customFormat="1" ht="22.5" hidden="1" customHeight="1">
      <c r="C262" s="100"/>
      <c r="D262" s="149" t="e">
        <f>#REF!</f>
        <v>#REF!</v>
      </c>
      <c r="E262" s="189"/>
      <c r="F262" s="101"/>
      <c r="G262" s="101"/>
      <c r="H262" s="102"/>
      <c r="I262" s="103"/>
      <c r="J262" s="103"/>
      <c r="K262" s="103"/>
      <c r="L262" s="104"/>
      <c r="M262" s="105"/>
      <c r="O262" s="100"/>
      <c r="P262" s="191" t="e">
        <f>#REF!</f>
        <v>#REF!</v>
      </c>
      <c r="Q262" s="101"/>
      <c r="R262" s="101"/>
      <c r="S262" s="101"/>
      <c r="T262" s="102"/>
      <c r="U262" s="103"/>
      <c r="V262" s="103"/>
      <c r="W262" s="103"/>
      <c r="X262" s="104"/>
      <c r="Y262" s="105"/>
    </row>
    <row r="263" spans="3:28" s="91" customFormat="1" ht="20.25" hidden="1" customHeight="1">
      <c r="C263" s="106">
        <f>+C251+1</f>
        <v>45713</v>
      </c>
      <c r="D263" s="149" t="e">
        <f>#REF!</f>
        <v>#REF!</v>
      </c>
      <c r="E263" s="189" t="s">
        <v>57</v>
      </c>
      <c r="F263" s="101" t="s">
        <v>57</v>
      </c>
      <c r="G263" s="101" t="s">
        <v>57</v>
      </c>
      <c r="H263" s="102"/>
      <c r="I263" s="103"/>
      <c r="J263" s="103"/>
      <c r="K263" s="103"/>
      <c r="L263" s="104"/>
      <c r="M263" s="105"/>
      <c r="O263" s="106">
        <f>+O251+1</f>
        <v>45720</v>
      </c>
      <c r="P263" s="191" t="e">
        <f>#REF!</f>
        <v>#REF!</v>
      </c>
      <c r="Q263" s="101" t="s">
        <v>57</v>
      </c>
      <c r="R263" s="101" t="s">
        <v>57</v>
      </c>
      <c r="S263" s="101" t="s">
        <v>57</v>
      </c>
      <c r="T263" s="102"/>
      <c r="U263" s="103"/>
      <c r="V263" s="103"/>
      <c r="W263" s="103"/>
      <c r="X263" s="104"/>
      <c r="Y263" s="105"/>
      <c r="AB263" s="107"/>
    </row>
    <row r="264" spans="3:28" s="91" customFormat="1" ht="22.5" hidden="1" customHeight="1">
      <c r="C264" s="106"/>
      <c r="D264" s="149" t="e">
        <f>#REF!</f>
        <v>#REF!</v>
      </c>
      <c r="E264" s="189"/>
      <c r="F264" s="101"/>
      <c r="G264" s="101"/>
      <c r="H264" s="102"/>
      <c r="I264" s="103"/>
      <c r="J264" s="103"/>
      <c r="K264" s="103"/>
      <c r="L264" s="104"/>
      <c r="M264" s="105"/>
      <c r="O264" s="106"/>
      <c r="P264" s="191" t="e">
        <f>#REF!</f>
        <v>#REF!</v>
      </c>
      <c r="Q264" s="101"/>
      <c r="R264" s="101"/>
      <c r="S264" s="101"/>
      <c r="T264" s="102"/>
      <c r="U264" s="103"/>
      <c r="V264" s="103"/>
      <c r="W264" s="103"/>
      <c r="X264" s="104"/>
      <c r="Y264" s="105"/>
      <c r="AB264" s="107"/>
    </row>
    <row r="265" spans="3:28" s="91" customFormat="1" ht="0.75" hidden="1" customHeight="1">
      <c r="C265" s="106"/>
      <c r="D265" s="149" t="e">
        <f>#REF!</f>
        <v>#REF!</v>
      </c>
      <c r="E265" s="189"/>
      <c r="F265" s="101"/>
      <c r="G265" s="101"/>
      <c r="H265" s="102"/>
      <c r="I265" s="103"/>
      <c r="J265" s="103"/>
      <c r="K265" s="103"/>
      <c r="L265" s="104"/>
      <c r="M265" s="105"/>
      <c r="O265" s="106"/>
      <c r="P265" s="191" t="e">
        <f>#REF!</f>
        <v>#REF!</v>
      </c>
      <c r="Q265" s="101"/>
      <c r="R265" s="101"/>
      <c r="S265" s="101"/>
      <c r="T265" s="102"/>
      <c r="U265" s="103"/>
      <c r="V265" s="103"/>
      <c r="W265" s="103"/>
      <c r="X265" s="104"/>
      <c r="Y265" s="105"/>
      <c r="AB265" s="107"/>
    </row>
    <row r="266" spans="3:28" s="91" customFormat="1" ht="21.75" hidden="1" customHeight="1">
      <c r="C266" s="105"/>
      <c r="D266" s="149" t="e">
        <f>#REF!</f>
        <v>#REF!</v>
      </c>
      <c r="E266" s="189" t="s">
        <v>57</v>
      </c>
      <c r="F266" s="101" t="s">
        <v>57</v>
      </c>
      <c r="G266" s="101" t="s">
        <v>57</v>
      </c>
      <c r="H266" s="102"/>
      <c r="I266" s="103"/>
      <c r="J266" s="103"/>
      <c r="K266" s="103"/>
      <c r="L266" s="104"/>
      <c r="M266" s="108"/>
      <c r="O266" s="105"/>
      <c r="P266" s="191" t="e">
        <f>#REF!</f>
        <v>#REF!</v>
      </c>
      <c r="Q266" s="101" t="s">
        <v>57</v>
      </c>
      <c r="R266" s="101" t="s">
        <v>57</v>
      </c>
      <c r="S266" s="101" t="s">
        <v>57</v>
      </c>
      <c r="T266" s="102"/>
      <c r="U266" s="103"/>
      <c r="V266" s="103"/>
      <c r="W266" s="103"/>
      <c r="X266" s="104"/>
      <c r="Y266" s="108"/>
    </row>
    <row r="267" spans="3:28" s="91" customFormat="1" ht="2.25" hidden="1" customHeight="1">
      <c r="C267" s="105"/>
      <c r="D267" s="149" t="e">
        <f>#REF!</f>
        <v>#REF!</v>
      </c>
      <c r="E267" s="189"/>
      <c r="F267" s="101"/>
      <c r="G267" s="101"/>
      <c r="H267" s="102"/>
      <c r="I267" s="103"/>
      <c r="J267" s="103"/>
      <c r="K267" s="103"/>
      <c r="L267" s="104"/>
      <c r="M267" s="108"/>
      <c r="O267" s="105"/>
      <c r="P267" s="191" t="e">
        <f>#REF!</f>
        <v>#REF!</v>
      </c>
      <c r="Q267" s="101"/>
      <c r="R267" s="101"/>
      <c r="S267" s="101"/>
      <c r="T267" s="102"/>
      <c r="U267" s="103"/>
      <c r="V267" s="103"/>
      <c r="W267" s="103"/>
      <c r="X267" s="104"/>
      <c r="Y267" s="108"/>
    </row>
    <row r="268" spans="3:28" s="91" customFormat="1" ht="22.5" hidden="1" customHeight="1">
      <c r="C268" s="105"/>
      <c r="D268" s="149" t="e">
        <f>#REF!</f>
        <v>#REF!</v>
      </c>
      <c r="E268" s="189"/>
      <c r="F268" s="101"/>
      <c r="G268" s="101"/>
      <c r="H268" s="102"/>
      <c r="I268" s="103"/>
      <c r="J268" s="103"/>
      <c r="K268" s="103"/>
      <c r="L268" s="104"/>
      <c r="M268" s="108"/>
      <c r="O268" s="105"/>
      <c r="P268" s="191" t="e">
        <f>#REF!</f>
        <v>#REF!</v>
      </c>
      <c r="Q268" s="101"/>
      <c r="R268" s="101"/>
      <c r="S268" s="101"/>
      <c r="T268" s="102"/>
      <c r="U268" s="103"/>
      <c r="V268" s="103"/>
      <c r="W268" s="103"/>
      <c r="X268" s="104"/>
      <c r="Y268" s="108"/>
    </row>
    <row r="269" spans="3:28" s="91" customFormat="1" ht="22.5" hidden="1" customHeight="1">
      <c r="C269" s="100"/>
      <c r="D269" s="149" t="e">
        <f>#REF!</f>
        <v>#REF!</v>
      </c>
      <c r="E269" s="189" t="s">
        <v>57</v>
      </c>
      <c r="F269" s="101" t="s">
        <v>57</v>
      </c>
      <c r="G269" s="101" t="s">
        <v>57</v>
      </c>
      <c r="H269" s="102"/>
      <c r="I269" s="103"/>
      <c r="J269" s="103"/>
      <c r="K269" s="103"/>
      <c r="L269" s="104"/>
      <c r="M269" s="108"/>
      <c r="O269" s="100"/>
      <c r="P269" s="191" t="e">
        <f>#REF!</f>
        <v>#REF!</v>
      </c>
      <c r="Q269" s="101" t="s">
        <v>57</v>
      </c>
      <c r="R269" s="101" t="s">
        <v>57</v>
      </c>
      <c r="S269" s="101" t="s">
        <v>57</v>
      </c>
      <c r="T269" s="102"/>
      <c r="U269" s="103"/>
      <c r="V269" s="103"/>
      <c r="W269" s="103"/>
      <c r="X269" s="104"/>
      <c r="Y269" s="108"/>
    </row>
    <row r="270" spans="3:28" s="91" customFormat="1" ht="0.75" hidden="1" customHeight="1">
      <c r="C270" s="100"/>
      <c r="D270" s="149" t="e">
        <f>#REF!</f>
        <v>#REF!</v>
      </c>
      <c r="E270" s="189"/>
      <c r="F270" s="101"/>
      <c r="G270" s="101"/>
      <c r="H270" s="102"/>
      <c r="I270" s="103"/>
      <c r="J270" s="103"/>
      <c r="K270" s="103"/>
      <c r="L270" s="104"/>
      <c r="M270" s="108"/>
      <c r="O270" s="100"/>
      <c r="P270" s="191" t="e">
        <f>#REF!</f>
        <v>#REF!</v>
      </c>
      <c r="Q270" s="101"/>
      <c r="R270" s="101"/>
      <c r="S270" s="101"/>
      <c r="T270" s="102"/>
      <c r="U270" s="103"/>
      <c r="V270" s="103"/>
      <c r="W270" s="103"/>
      <c r="X270" s="104"/>
      <c r="Y270" s="108"/>
    </row>
    <row r="271" spans="3:28" s="91" customFormat="1" ht="22.5" hidden="1" customHeight="1">
      <c r="C271" s="109"/>
      <c r="D271" s="150" t="e">
        <f>#REF!</f>
        <v>#REF!</v>
      </c>
      <c r="E271" s="190" t="s">
        <v>57</v>
      </c>
      <c r="F271" s="110" t="s">
        <v>57</v>
      </c>
      <c r="G271" s="110" t="s">
        <v>57</v>
      </c>
      <c r="H271" s="111"/>
      <c r="I271" s="112"/>
      <c r="J271" s="112"/>
      <c r="K271" s="112"/>
      <c r="L271" s="113"/>
      <c r="M271" s="114"/>
      <c r="O271" s="109"/>
      <c r="P271" s="191" t="e">
        <f>#REF!</f>
        <v>#REF!</v>
      </c>
      <c r="Q271" s="110" t="s">
        <v>57</v>
      </c>
      <c r="R271" s="110" t="s">
        <v>57</v>
      </c>
      <c r="S271" s="110" t="s">
        <v>57</v>
      </c>
      <c r="T271" s="111"/>
      <c r="U271" s="112"/>
      <c r="V271" s="112"/>
      <c r="W271" s="112"/>
      <c r="X271" s="113"/>
      <c r="Y271" s="114"/>
    </row>
    <row r="272" spans="3:28" s="91" customFormat="1" ht="22.5" hidden="1" customHeight="1">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hidden="1" customHeight="1">
      <c r="C273" s="100"/>
      <c r="D273" s="14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c r="C274" s="100"/>
      <c r="D274" s="14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hidden="1" customHeight="1">
      <c r="C275" s="106">
        <f>+C263+1</f>
        <v>45714</v>
      </c>
      <c r="D275" s="149" t="e">
        <f>#REF!</f>
        <v>#REF!</v>
      </c>
      <c r="E275" s="101" t="s">
        <v>57</v>
      </c>
      <c r="F275" s="101" t="s">
        <v>57</v>
      </c>
      <c r="G275" s="101" t="s">
        <v>57</v>
      </c>
      <c r="H275" s="102"/>
      <c r="I275" s="103"/>
      <c r="J275" s="103"/>
      <c r="K275" s="103"/>
      <c r="L275" s="104"/>
      <c r="M275" s="105"/>
      <c r="O275" s="106">
        <f>+O263+1</f>
        <v>45721</v>
      </c>
      <c r="P275" s="99" t="e">
        <f>#REF!</f>
        <v>#REF!</v>
      </c>
      <c r="Q275" s="101" t="s">
        <v>57</v>
      </c>
      <c r="R275" s="101" t="s">
        <v>57</v>
      </c>
      <c r="S275" s="101" t="s">
        <v>57</v>
      </c>
      <c r="T275" s="102"/>
      <c r="U275" s="103"/>
      <c r="V275" s="103"/>
      <c r="W275" s="103"/>
      <c r="X275" s="104"/>
      <c r="Y275" s="105"/>
      <c r="AB275" s="107"/>
    </row>
    <row r="276" spans="3:28" s="91" customFormat="1" ht="22.5" hidden="1" customHeight="1">
      <c r="C276" s="106"/>
      <c r="D276" s="14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hidden="1" customHeight="1">
      <c r="C277" s="106"/>
      <c r="D277" s="14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hidden="1" customHeight="1">
      <c r="C278" s="105"/>
      <c r="D278" s="14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c r="C279" s="105"/>
      <c r="D279" s="14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c r="C280" s="105"/>
      <c r="D280" s="14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hidden="1" customHeight="1">
      <c r="C281" s="100"/>
      <c r="D281" s="14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hidden="1" customHeight="1">
      <c r="C282" s="100"/>
      <c r="D282" s="14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hidden="1" customHeight="1">
      <c r="C283" s="109"/>
      <c r="D283" s="150"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hidden="1" customHeight="1">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hidden="1" customHeight="1">
      <c r="C285" s="100"/>
      <c r="D285" s="14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c r="C286" s="100"/>
      <c r="D286" s="14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hidden="1" customHeight="1">
      <c r="C287" s="106">
        <f>+C275+1</f>
        <v>45715</v>
      </c>
      <c r="D287" s="149" t="e">
        <f>#REF!</f>
        <v>#REF!</v>
      </c>
      <c r="E287" s="101" t="s">
        <v>57</v>
      </c>
      <c r="F287" s="101" t="s">
        <v>57</v>
      </c>
      <c r="G287" s="101" t="s">
        <v>57</v>
      </c>
      <c r="H287" s="102"/>
      <c r="I287" s="103"/>
      <c r="J287" s="103"/>
      <c r="K287" s="103"/>
      <c r="L287" s="104"/>
      <c r="M287" s="105"/>
      <c r="O287" s="106">
        <f>+O275+1</f>
        <v>45722</v>
      </c>
      <c r="P287" s="99" t="e">
        <f>#REF!</f>
        <v>#REF!</v>
      </c>
      <c r="Q287" s="101" t="s">
        <v>57</v>
      </c>
      <c r="R287" s="101" t="s">
        <v>57</v>
      </c>
      <c r="S287" s="101" t="s">
        <v>57</v>
      </c>
      <c r="T287" s="102"/>
      <c r="U287" s="103"/>
      <c r="V287" s="103"/>
      <c r="W287" s="103"/>
      <c r="X287" s="104"/>
      <c r="Y287" s="105"/>
      <c r="AB287" s="107"/>
    </row>
    <row r="288" spans="3:28" s="91" customFormat="1" ht="22.5" hidden="1" customHeight="1">
      <c r="C288" s="106"/>
      <c r="D288" s="14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hidden="1" customHeight="1">
      <c r="C289" s="106"/>
      <c r="D289" s="14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hidden="1" customHeight="1">
      <c r="C290" s="105"/>
      <c r="D290" s="14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c r="C291" s="105"/>
      <c r="D291" s="14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c r="C292" s="105"/>
      <c r="D292" s="14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hidden="1" customHeight="1">
      <c r="C293" s="100"/>
      <c r="D293" s="14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hidden="1" customHeight="1">
      <c r="C294" s="100"/>
      <c r="D294" s="14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hidden="1" customHeight="1">
      <c r="C295" s="109"/>
      <c r="D295" s="150"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hidden="1" customHeight="1">
      <c r="C296" s="92" t="s">
        <v>61</v>
      </c>
      <c r="D296" s="93" t="e">
        <f>#REF!</f>
        <v>#REF!</v>
      </c>
      <c r="E296" s="94" t="s">
        <v>57</v>
      </c>
      <c r="F296" s="94" t="s">
        <v>57</v>
      </c>
      <c r="G296" s="94" t="s">
        <v>57</v>
      </c>
      <c r="H296" s="95"/>
      <c r="I296" s="96"/>
      <c r="J296" s="96"/>
      <c r="K296" s="96"/>
      <c r="L296" s="97"/>
      <c r="M296" s="98"/>
      <c r="O296" s="92" t="s">
        <v>61</v>
      </c>
      <c r="P296" s="93" t="e">
        <f>#REF!</f>
        <v>#REF!</v>
      </c>
      <c r="Q296" s="94" t="s">
        <v>57</v>
      </c>
      <c r="R296" s="94" t="s">
        <v>57</v>
      </c>
      <c r="S296" s="94" t="s">
        <v>57</v>
      </c>
      <c r="T296" s="95"/>
      <c r="U296" s="96"/>
      <c r="V296" s="96"/>
      <c r="W296" s="96"/>
      <c r="X296" s="97"/>
      <c r="Y296" s="98"/>
    </row>
    <row r="297" spans="3:28" s="91" customFormat="1" ht="0.75" hidden="1" customHeight="1">
      <c r="C297" s="100"/>
      <c r="D297" s="93" t="e">
        <f>#REF!</f>
        <v>#REF!</v>
      </c>
      <c r="E297" s="101"/>
      <c r="F297" s="101"/>
      <c r="G297" s="101"/>
      <c r="H297" s="102"/>
      <c r="I297" s="103"/>
      <c r="J297" s="103"/>
      <c r="K297" s="103"/>
      <c r="L297" s="104"/>
      <c r="M297" s="105"/>
      <c r="O297" s="100"/>
      <c r="P297" s="93" t="e">
        <f>#REF!</f>
        <v>#REF!</v>
      </c>
      <c r="Q297" s="101"/>
      <c r="R297" s="101"/>
      <c r="S297" s="101"/>
      <c r="T297" s="102"/>
      <c r="U297" s="103"/>
      <c r="V297" s="103"/>
      <c r="W297" s="103"/>
      <c r="X297" s="104"/>
      <c r="Y297" s="105"/>
    </row>
    <row r="298" spans="3:28" s="91" customFormat="1" ht="22.5" hidden="1" customHeight="1">
      <c r="C298" s="100"/>
      <c r="D298" s="93" t="e">
        <f>#REF!</f>
        <v>#REF!</v>
      </c>
      <c r="E298" s="101"/>
      <c r="F298" s="101"/>
      <c r="G298" s="101"/>
      <c r="H298" s="102"/>
      <c r="I298" s="103"/>
      <c r="J298" s="103"/>
      <c r="K298" s="103"/>
      <c r="L298" s="104"/>
      <c r="M298" s="105"/>
      <c r="O298" s="100"/>
      <c r="P298" s="93" t="e">
        <f>#REF!</f>
        <v>#REF!</v>
      </c>
      <c r="Q298" s="101"/>
      <c r="R298" s="101"/>
      <c r="S298" s="101"/>
      <c r="T298" s="102"/>
      <c r="U298" s="103"/>
      <c r="V298" s="103"/>
      <c r="W298" s="103"/>
      <c r="X298" s="104"/>
      <c r="Y298" s="105"/>
    </row>
    <row r="299" spans="3:28" s="91" customFormat="1" ht="20.25" hidden="1" customHeight="1">
      <c r="C299" s="106">
        <f>+C287+1</f>
        <v>45716</v>
      </c>
      <c r="D299" s="93" t="e">
        <f>#REF!</f>
        <v>#REF!</v>
      </c>
      <c r="E299" s="101" t="s">
        <v>57</v>
      </c>
      <c r="F299" s="101" t="s">
        <v>57</v>
      </c>
      <c r="G299" s="101" t="s">
        <v>57</v>
      </c>
      <c r="H299" s="102"/>
      <c r="I299" s="103"/>
      <c r="J299" s="103"/>
      <c r="K299" s="103"/>
      <c r="L299" s="104"/>
      <c r="M299" s="105"/>
      <c r="O299" s="106">
        <f>+O287+1</f>
        <v>45723</v>
      </c>
      <c r="P299" s="93" t="e">
        <f>#REF!</f>
        <v>#REF!</v>
      </c>
      <c r="Q299" s="101" t="s">
        <v>57</v>
      </c>
      <c r="R299" s="101" t="s">
        <v>57</v>
      </c>
      <c r="S299" s="101" t="s">
        <v>57</v>
      </c>
      <c r="T299" s="102"/>
      <c r="U299" s="103"/>
      <c r="V299" s="103"/>
      <c r="W299" s="103"/>
      <c r="X299" s="104"/>
      <c r="Y299" s="105"/>
      <c r="AB299" s="107"/>
    </row>
    <row r="300" spans="3:28" s="91" customFormat="1" ht="22.5" hidden="1" customHeight="1">
      <c r="C300" s="106"/>
      <c r="D300" s="93" t="e">
        <f>#REF!</f>
        <v>#REF!</v>
      </c>
      <c r="E300" s="101"/>
      <c r="F300" s="101"/>
      <c r="G300" s="101"/>
      <c r="H300" s="102"/>
      <c r="I300" s="103"/>
      <c r="J300" s="103"/>
      <c r="K300" s="103"/>
      <c r="L300" s="104"/>
      <c r="M300" s="105"/>
      <c r="O300" s="106"/>
      <c r="P300" s="93" t="e">
        <f>#REF!</f>
        <v>#REF!</v>
      </c>
      <c r="Q300" s="101"/>
      <c r="R300" s="101"/>
      <c r="S300" s="101"/>
      <c r="T300" s="102"/>
      <c r="U300" s="103"/>
      <c r="V300" s="103"/>
      <c r="W300" s="103"/>
      <c r="X300" s="104"/>
      <c r="Y300" s="105"/>
      <c r="AB300" s="107"/>
    </row>
    <row r="301" spans="3:28" s="91" customFormat="1" ht="0.75" hidden="1" customHeight="1">
      <c r="C301" s="106"/>
      <c r="D301" s="93" t="e">
        <f>#REF!</f>
        <v>#REF!</v>
      </c>
      <c r="E301" s="101"/>
      <c r="F301" s="101"/>
      <c r="G301" s="101"/>
      <c r="H301" s="102"/>
      <c r="I301" s="103"/>
      <c r="J301" s="103"/>
      <c r="K301" s="103"/>
      <c r="L301" s="104"/>
      <c r="M301" s="105"/>
      <c r="O301" s="106"/>
      <c r="P301" s="93" t="e">
        <f>#REF!</f>
        <v>#REF!</v>
      </c>
      <c r="Q301" s="101"/>
      <c r="R301" s="101"/>
      <c r="S301" s="101"/>
      <c r="T301" s="102"/>
      <c r="U301" s="103"/>
      <c r="V301" s="103"/>
      <c r="W301" s="103"/>
      <c r="X301" s="104"/>
      <c r="Y301" s="105"/>
      <c r="AB301" s="107"/>
    </row>
    <row r="302" spans="3:28" s="91" customFormat="1" ht="21.75" hidden="1" customHeight="1">
      <c r="C302" s="105"/>
      <c r="D302" s="93" t="e">
        <f>#REF!</f>
        <v>#REF!</v>
      </c>
      <c r="E302" s="101" t="s">
        <v>57</v>
      </c>
      <c r="F302" s="101" t="s">
        <v>57</v>
      </c>
      <c r="G302" s="101" t="s">
        <v>57</v>
      </c>
      <c r="H302" s="102"/>
      <c r="I302" s="103"/>
      <c r="J302" s="103"/>
      <c r="K302" s="103"/>
      <c r="L302" s="104"/>
      <c r="M302" s="108"/>
      <c r="O302" s="105"/>
      <c r="P302" s="93" t="e">
        <f>#REF!</f>
        <v>#REF!</v>
      </c>
      <c r="Q302" s="101" t="s">
        <v>57</v>
      </c>
      <c r="R302" s="101" t="s">
        <v>57</v>
      </c>
      <c r="S302" s="101" t="s">
        <v>57</v>
      </c>
      <c r="T302" s="102"/>
      <c r="U302" s="103"/>
      <c r="V302" s="103"/>
      <c r="W302" s="103"/>
      <c r="X302" s="104"/>
      <c r="Y302" s="108"/>
    </row>
    <row r="303" spans="3:28" s="91" customFormat="1" ht="2.25" hidden="1" customHeight="1">
      <c r="C303" s="105"/>
      <c r="D303" s="93" t="e">
        <f>#REF!</f>
        <v>#REF!</v>
      </c>
      <c r="E303" s="101"/>
      <c r="F303" s="101"/>
      <c r="G303" s="101"/>
      <c r="H303" s="102"/>
      <c r="I303" s="103"/>
      <c r="J303" s="103"/>
      <c r="K303" s="103"/>
      <c r="L303" s="104"/>
      <c r="M303" s="108"/>
      <c r="O303" s="105"/>
      <c r="P303" s="93" t="e">
        <f>#REF!</f>
        <v>#REF!</v>
      </c>
      <c r="Q303" s="101"/>
      <c r="R303" s="101"/>
      <c r="S303" s="101"/>
      <c r="T303" s="102"/>
      <c r="U303" s="103"/>
      <c r="V303" s="103"/>
      <c r="W303" s="103"/>
      <c r="X303" s="104"/>
      <c r="Y303" s="108"/>
    </row>
    <row r="304" spans="3:28" s="91" customFormat="1" ht="22.5" hidden="1" customHeight="1">
      <c r="C304" s="105"/>
      <c r="D304" s="93" t="e">
        <f>#REF!</f>
        <v>#REF!</v>
      </c>
      <c r="E304" s="101"/>
      <c r="F304" s="101"/>
      <c r="G304" s="101"/>
      <c r="H304" s="102"/>
      <c r="I304" s="103"/>
      <c r="J304" s="103"/>
      <c r="K304" s="103"/>
      <c r="L304" s="104"/>
      <c r="M304" s="108"/>
      <c r="O304" s="105"/>
      <c r="P304" s="93" t="e">
        <f>#REF!</f>
        <v>#REF!</v>
      </c>
      <c r="Q304" s="101"/>
      <c r="R304" s="101"/>
      <c r="S304" s="101"/>
      <c r="T304" s="102"/>
      <c r="U304" s="103"/>
      <c r="V304" s="103"/>
      <c r="W304" s="103"/>
      <c r="X304" s="104"/>
      <c r="Y304" s="108"/>
    </row>
    <row r="305" spans="1:25" s="91" customFormat="1" ht="22.5" hidden="1" customHeight="1">
      <c r="C305" s="100"/>
      <c r="D305" s="93" t="e">
        <f>#REF!</f>
        <v>#REF!</v>
      </c>
      <c r="E305" s="101" t="s">
        <v>57</v>
      </c>
      <c r="F305" s="101" t="s">
        <v>57</v>
      </c>
      <c r="G305" s="101" t="s">
        <v>57</v>
      </c>
      <c r="H305" s="102"/>
      <c r="I305" s="103"/>
      <c r="J305" s="103"/>
      <c r="K305" s="103"/>
      <c r="L305" s="104"/>
      <c r="M305" s="108"/>
      <c r="O305" s="100"/>
      <c r="P305" s="93" t="e">
        <f>#REF!</f>
        <v>#REF!</v>
      </c>
      <c r="Q305" s="101" t="s">
        <v>57</v>
      </c>
      <c r="R305" s="101" t="s">
        <v>57</v>
      </c>
      <c r="S305" s="101" t="s">
        <v>57</v>
      </c>
      <c r="T305" s="102"/>
      <c r="U305" s="103"/>
      <c r="V305" s="103"/>
      <c r="W305" s="103"/>
      <c r="X305" s="104"/>
      <c r="Y305" s="108"/>
    </row>
    <row r="306" spans="1:25" s="91" customFormat="1" ht="0.75" hidden="1" customHeight="1">
      <c r="C306" s="100"/>
      <c r="D306" s="93" t="e">
        <f>#REF!</f>
        <v>#REF!</v>
      </c>
      <c r="E306" s="101"/>
      <c r="F306" s="101"/>
      <c r="G306" s="101"/>
      <c r="H306" s="102"/>
      <c r="I306" s="103"/>
      <c r="J306" s="103"/>
      <c r="K306" s="103"/>
      <c r="L306" s="104"/>
      <c r="M306" s="108"/>
      <c r="O306" s="100"/>
      <c r="P306" s="93" t="e">
        <f>#REF!</f>
        <v>#REF!</v>
      </c>
      <c r="Q306" s="101"/>
      <c r="R306" s="101"/>
      <c r="S306" s="101"/>
      <c r="T306" s="102"/>
      <c r="U306" s="103"/>
      <c r="V306" s="103"/>
      <c r="W306" s="103"/>
      <c r="X306" s="104"/>
      <c r="Y306" s="108"/>
    </row>
    <row r="307" spans="1:25" s="91" customFormat="1" ht="22.5" hidden="1" customHeight="1">
      <c r="C307" s="109"/>
      <c r="D307" s="93" t="e">
        <f>#REF!</f>
        <v>#REF!</v>
      </c>
      <c r="E307" s="110" t="s">
        <v>57</v>
      </c>
      <c r="F307" s="110" t="s">
        <v>57</v>
      </c>
      <c r="G307" s="110" t="s">
        <v>57</v>
      </c>
      <c r="H307" s="111"/>
      <c r="I307" s="112"/>
      <c r="J307" s="112"/>
      <c r="K307" s="112"/>
      <c r="L307" s="113"/>
      <c r="M307" s="114"/>
      <c r="O307" s="109"/>
      <c r="P307" s="93" t="e">
        <f>#REF!</f>
        <v>#REF!</v>
      </c>
      <c r="Q307" s="110" t="s">
        <v>57</v>
      </c>
      <c r="R307" s="110" t="s">
        <v>57</v>
      </c>
      <c r="S307" s="110" t="s">
        <v>57</v>
      </c>
      <c r="T307" s="111"/>
      <c r="U307" s="112"/>
      <c r="V307" s="112"/>
      <c r="W307" s="112"/>
      <c r="X307" s="113"/>
      <c r="Y307" s="114"/>
    </row>
    <row r="308" spans="1:25" ht="15" hidden="1" customHeight="1">
      <c r="C308" s="309" t="s">
        <v>62</v>
      </c>
      <c r="D308" s="309"/>
      <c r="E308" s="309"/>
      <c r="F308" s="309"/>
      <c r="G308" s="309"/>
      <c r="H308" s="309"/>
      <c r="I308" s="309"/>
      <c r="J308" s="309"/>
      <c r="K308" s="309"/>
      <c r="L308" s="309"/>
      <c r="M308" s="309"/>
      <c r="O308" s="309" t="s">
        <v>62</v>
      </c>
      <c r="P308" s="309"/>
      <c r="Q308" s="309"/>
      <c r="R308" s="309"/>
      <c r="S308" s="309"/>
      <c r="T308" s="309"/>
      <c r="U308" s="309"/>
      <c r="V308" s="309"/>
      <c r="W308" s="309"/>
      <c r="X308" s="309"/>
      <c r="Y308" s="309"/>
    </row>
    <row r="309" spans="1:25" ht="15" hidden="1" customHeight="1">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ht="15" hidden="1" customHeight="1">
      <c r="C310" s="310" t="s">
        <v>63</v>
      </c>
      <c r="D310" s="310"/>
      <c r="E310" s="310"/>
      <c r="F310" s="310"/>
      <c r="G310" s="310"/>
      <c r="H310" s="310"/>
      <c r="I310" s="310"/>
      <c r="J310" s="310"/>
      <c r="K310" s="310"/>
      <c r="L310" s="310"/>
      <c r="M310" s="310"/>
      <c r="O310" s="310" t="s">
        <v>63</v>
      </c>
      <c r="P310" s="310"/>
      <c r="Q310" s="310"/>
      <c r="R310" s="310"/>
      <c r="S310" s="310"/>
      <c r="T310" s="310"/>
      <c r="U310" s="310"/>
      <c r="V310" s="310"/>
      <c r="W310" s="310"/>
      <c r="X310" s="310"/>
      <c r="Y310" s="310"/>
    </row>
    <row r="311" spans="1:25" ht="115.5" hidden="1" customHeight="1">
      <c r="C311" s="311"/>
      <c r="D311" s="312"/>
      <c r="E311" s="312"/>
      <c r="F311" s="312"/>
      <c r="G311" s="312"/>
      <c r="H311" s="312"/>
      <c r="I311" s="312"/>
      <c r="J311" s="312"/>
      <c r="K311" s="312"/>
      <c r="L311" s="312"/>
      <c r="M311" s="313"/>
      <c r="O311" s="311"/>
      <c r="P311" s="312"/>
      <c r="Q311" s="312"/>
      <c r="R311" s="312"/>
      <c r="S311" s="312"/>
      <c r="T311" s="312"/>
      <c r="U311" s="312"/>
      <c r="V311" s="312"/>
      <c r="W311" s="312"/>
      <c r="X311" s="312"/>
      <c r="Y311" s="313"/>
    </row>
    <row r="312" spans="1:25" hidden="1"/>
    <row r="313" spans="1:25" ht="53.25" hidden="1" customHeight="1">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row r="315" spans="1:25" hidden="1">
      <c r="A315" s="74" t="s">
        <v>28</v>
      </c>
      <c r="C315" s="294" t="s">
        <v>64</v>
      </c>
      <c r="D315" s="294"/>
      <c r="E315" s="295" t="str">
        <f>+CONCATENATE("Période ",$A$8)</f>
        <v>Période 6</v>
      </c>
      <c r="F315" s="295"/>
      <c r="G315" s="295"/>
      <c r="H315" s="295"/>
      <c r="I315" s="295"/>
      <c r="J315" s="295"/>
      <c r="K315" s="295"/>
      <c r="L315" s="295"/>
      <c r="M315" s="75" t="str">
        <f>+CONCATENATE("Semaine ",$A$6)</f>
        <v>Semaine 9</v>
      </c>
      <c r="O315" s="294" t="str">
        <f>+C315</f>
        <v>Année 2021/2022</v>
      </c>
      <c r="P315" s="294"/>
      <c r="Q315" s="295" t="str">
        <f>+CONCATENATE("Période ",$A$8)</f>
        <v>Période 6</v>
      </c>
      <c r="R315" s="295"/>
      <c r="S315" s="295"/>
      <c r="T315" s="295"/>
      <c r="U315" s="295"/>
      <c r="V315" s="295"/>
      <c r="W315" s="295"/>
      <c r="X315" s="295"/>
      <c r="Y315" s="75" t="str">
        <f>+CONCATENATE("Semaine ",$A$6+1)</f>
        <v>Semaine 10</v>
      </c>
    </row>
    <row r="316" spans="1:25" hidden="1">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75" hidden="1">
      <c r="A317" s="74" t="s">
        <v>38</v>
      </c>
      <c r="C317" s="80" t="s">
        <v>39</v>
      </c>
      <c r="D317" s="296" t="s">
        <v>40</v>
      </c>
      <c r="E317" s="296"/>
      <c r="F317" s="296"/>
      <c r="G317" s="296"/>
      <c r="H317" s="296"/>
      <c r="I317" s="296"/>
      <c r="J317" s="296"/>
      <c r="K317" s="296"/>
      <c r="L317" s="296"/>
      <c r="M317" s="296"/>
      <c r="O317" s="80" t="s">
        <v>39</v>
      </c>
      <c r="P317" s="296" t="s">
        <v>40</v>
      </c>
      <c r="Q317" s="296"/>
      <c r="R317" s="296"/>
      <c r="S317" s="296"/>
      <c r="T317" s="296"/>
      <c r="U317" s="296"/>
      <c r="V317" s="296"/>
      <c r="W317" s="296"/>
      <c r="X317" s="296"/>
      <c r="Y317" s="296"/>
    </row>
    <row r="318" spans="1:25" hidden="1">
      <c r="A318" s="81">
        <v>6</v>
      </c>
    </row>
    <row r="319" spans="1:25" ht="18" hidden="1" customHeight="1">
      <c r="A319" s="74" t="s">
        <v>41</v>
      </c>
      <c r="C319" s="80" t="s">
        <v>42</v>
      </c>
      <c r="O319" s="80" t="s">
        <v>42</v>
      </c>
    </row>
    <row r="320" spans="1:25" hidden="1">
      <c r="A320" s="81">
        <v>3</v>
      </c>
    </row>
    <row r="321" spans="3:28" ht="63" hidden="1" customHeight="1">
      <c r="C321" s="305" t="s">
        <v>43</v>
      </c>
      <c r="D321" s="305"/>
      <c r="E321" s="305"/>
      <c r="F321" s="305"/>
      <c r="G321" s="305"/>
      <c r="H321" s="305"/>
      <c r="I321" s="305"/>
      <c r="J321" s="305"/>
      <c r="K321" s="305"/>
      <c r="L321" s="305"/>
      <c r="M321" s="305"/>
      <c r="O321" s="305" t="s">
        <v>43</v>
      </c>
      <c r="P321" s="305"/>
      <c r="Q321" s="305"/>
      <c r="R321" s="305"/>
      <c r="S321" s="305"/>
      <c r="T321" s="305"/>
      <c r="U321" s="305"/>
      <c r="V321" s="305"/>
      <c r="W321" s="305"/>
      <c r="X321" s="305"/>
      <c r="Y321" s="305"/>
    </row>
    <row r="322" spans="3:28" ht="9" hidden="1" customHeight="1"/>
    <row r="323" spans="3:28" ht="15" hidden="1" customHeight="1">
      <c r="E323" s="82"/>
      <c r="G323" s="83"/>
      <c r="H323" s="306" t="s">
        <v>44</v>
      </c>
      <c r="I323" s="307"/>
      <c r="J323" s="307"/>
      <c r="K323" s="307"/>
      <c r="L323" s="307"/>
      <c r="M323" s="308"/>
      <c r="Q323" s="82"/>
      <c r="S323" s="83"/>
      <c r="T323" s="306" t="s">
        <v>44</v>
      </c>
      <c r="U323" s="307"/>
      <c r="V323" s="307"/>
      <c r="W323" s="307"/>
      <c r="X323" s="307"/>
      <c r="Y323" s="308"/>
    </row>
    <row r="324" spans="3:28" ht="39" hidden="1" customHeight="1">
      <c r="E324" s="84"/>
      <c r="F324" s="85"/>
      <c r="G324" s="86"/>
      <c r="H324" s="297" t="s">
        <v>45</v>
      </c>
      <c r="I324" s="299" t="s">
        <v>46</v>
      </c>
      <c r="J324" s="299" t="s">
        <v>47</v>
      </c>
      <c r="K324" s="299" t="s">
        <v>48</v>
      </c>
      <c r="L324" s="301" t="s">
        <v>49</v>
      </c>
      <c r="M324" s="303" t="s">
        <v>50</v>
      </c>
      <c r="Q324" s="84"/>
      <c r="R324" s="85"/>
      <c r="S324" s="86"/>
      <c r="T324" s="297" t="s">
        <v>45</v>
      </c>
      <c r="U324" s="299" t="s">
        <v>46</v>
      </c>
      <c r="V324" s="299" t="s">
        <v>47</v>
      </c>
      <c r="W324" s="299" t="s">
        <v>48</v>
      </c>
      <c r="X324" s="301" t="s">
        <v>49</v>
      </c>
      <c r="Y324" s="303" t="s">
        <v>50</v>
      </c>
    </row>
    <row r="325" spans="3:28" ht="15.75" hidden="1">
      <c r="C325" s="87" t="s">
        <v>51</v>
      </c>
      <c r="D325" s="88" t="s">
        <v>52</v>
      </c>
      <c r="E325" s="89" t="s">
        <v>53</v>
      </c>
      <c r="F325" s="89" t="s">
        <v>54</v>
      </c>
      <c r="G325" s="89" t="s">
        <v>55</v>
      </c>
      <c r="H325" s="298"/>
      <c r="I325" s="300"/>
      <c r="J325" s="300"/>
      <c r="K325" s="300"/>
      <c r="L325" s="302"/>
      <c r="M325" s="304"/>
      <c r="O325" s="87" t="s">
        <v>51</v>
      </c>
      <c r="P325" s="90" t="s">
        <v>52</v>
      </c>
      <c r="Q325" s="89" t="s">
        <v>53</v>
      </c>
      <c r="R325" s="89" t="s">
        <v>54</v>
      </c>
      <c r="S325" s="89" t="s">
        <v>55</v>
      </c>
      <c r="T325" s="298"/>
      <c r="U325" s="300"/>
      <c r="V325" s="300"/>
      <c r="W325" s="300"/>
      <c r="X325" s="302"/>
      <c r="Y325" s="304"/>
    </row>
    <row r="326" spans="3:28" s="91" customFormat="1" ht="22.5" hidden="1" customHeight="1">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c r="C329" s="106">
        <f>+$A$4</f>
        <v>45712</v>
      </c>
      <c r="D329" s="93">
        <f>'5E D2'!B284</f>
        <v>0</v>
      </c>
      <c r="E329" s="101" t="s">
        <v>57</v>
      </c>
      <c r="F329" s="101" t="s">
        <v>57</v>
      </c>
      <c r="G329" s="101" t="s">
        <v>57</v>
      </c>
      <c r="H329" s="102"/>
      <c r="I329" s="103"/>
      <c r="J329" s="103"/>
      <c r="K329" s="103"/>
      <c r="L329" s="104"/>
      <c r="M329" s="105"/>
      <c r="O329" s="106">
        <f>+C377+3</f>
        <v>45719</v>
      </c>
      <c r="P329" s="93">
        <f>'5E D2'!B306</f>
        <v>0</v>
      </c>
      <c r="Q329" s="101" t="s">
        <v>57</v>
      </c>
      <c r="R329" s="101" t="s">
        <v>57</v>
      </c>
      <c r="S329" s="101" t="s">
        <v>57</v>
      </c>
      <c r="T329" s="102"/>
      <c r="U329" s="103"/>
      <c r="V329" s="103"/>
      <c r="W329" s="103"/>
      <c r="X329" s="104"/>
      <c r="Y329" s="105"/>
      <c r="AB329" s="107"/>
    </row>
    <row r="330" spans="3:28" s="91" customFormat="1" ht="22.5" hidden="1" customHeight="1">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c r="C341" s="106">
        <f>+C329+1</f>
        <v>45713</v>
      </c>
      <c r="D341" s="93">
        <f>'5E D2'!D284</f>
        <v>0</v>
      </c>
      <c r="E341" s="101" t="s">
        <v>57</v>
      </c>
      <c r="F341" s="101" t="s">
        <v>57</v>
      </c>
      <c r="G341" s="101" t="s">
        <v>57</v>
      </c>
      <c r="H341" s="102"/>
      <c r="I341" s="103"/>
      <c r="J341" s="103"/>
      <c r="K341" s="103"/>
      <c r="L341" s="104"/>
      <c r="M341" s="105"/>
      <c r="O341" s="106">
        <f>+O329+1</f>
        <v>45720</v>
      </c>
      <c r="P341" s="93">
        <f>'5E D2'!D306</f>
        <v>0</v>
      </c>
      <c r="Q341" s="101" t="s">
        <v>57</v>
      </c>
      <c r="R341" s="101" t="s">
        <v>57</v>
      </c>
      <c r="S341" s="101" t="s">
        <v>57</v>
      </c>
      <c r="T341" s="102"/>
      <c r="U341" s="103"/>
      <c r="V341" s="103"/>
      <c r="W341" s="103"/>
      <c r="X341" s="104"/>
      <c r="Y341" s="105"/>
      <c r="AB341" s="107"/>
    </row>
    <row r="342" spans="3:28" s="91" customFormat="1" ht="22.5" hidden="1" customHeight="1">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c r="C353" s="106">
        <f>+C341+1</f>
        <v>45714</v>
      </c>
      <c r="D353" s="93">
        <f>'5E D2'!F284</f>
        <v>0</v>
      </c>
      <c r="E353" s="101" t="s">
        <v>57</v>
      </c>
      <c r="F353" s="101" t="s">
        <v>57</v>
      </c>
      <c r="G353" s="101" t="s">
        <v>57</v>
      </c>
      <c r="H353" s="102"/>
      <c r="I353" s="103"/>
      <c r="J353" s="103"/>
      <c r="K353" s="103"/>
      <c r="L353" s="104"/>
      <c r="M353" s="105"/>
      <c r="O353" s="106">
        <f>+O341+1</f>
        <v>45721</v>
      </c>
      <c r="P353" s="93">
        <f>'5E D2'!F306</f>
        <v>0</v>
      </c>
      <c r="Q353" s="101" t="s">
        <v>57</v>
      </c>
      <c r="R353" s="101" t="s">
        <v>57</v>
      </c>
      <c r="S353" s="101" t="s">
        <v>57</v>
      </c>
      <c r="T353" s="102"/>
      <c r="U353" s="103"/>
      <c r="V353" s="103"/>
      <c r="W353" s="103"/>
      <c r="X353" s="104"/>
      <c r="Y353" s="105"/>
      <c r="AB353" s="107"/>
    </row>
    <row r="354" spans="3:28" s="91" customFormat="1" ht="22.5" hidden="1" customHeight="1">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c r="C365" s="106">
        <f>+C353+1</f>
        <v>45715</v>
      </c>
      <c r="D365" s="93">
        <f>'5E D2'!H284</f>
        <v>0</v>
      </c>
      <c r="E365" s="101" t="s">
        <v>57</v>
      </c>
      <c r="F365" s="101" t="s">
        <v>57</v>
      </c>
      <c r="G365" s="101" t="s">
        <v>57</v>
      </c>
      <c r="H365" s="102"/>
      <c r="I365" s="103"/>
      <c r="J365" s="103"/>
      <c r="K365" s="103"/>
      <c r="L365" s="104"/>
      <c r="M365" s="105"/>
      <c r="O365" s="106">
        <f>+O353+1</f>
        <v>45722</v>
      </c>
      <c r="P365" s="93">
        <f>'5E D2'!H306</f>
        <v>0</v>
      </c>
      <c r="Q365" s="101" t="s">
        <v>57</v>
      </c>
      <c r="R365" s="101" t="s">
        <v>57</v>
      </c>
      <c r="S365" s="101" t="s">
        <v>57</v>
      </c>
      <c r="T365" s="102"/>
      <c r="U365" s="103"/>
      <c r="V365" s="103"/>
      <c r="W365" s="103"/>
      <c r="X365" s="104"/>
      <c r="Y365" s="105"/>
      <c r="AB365" s="107"/>
    </row>
    <row r="366" spans="3:28" s="91" customFormat="1" ht="22.5" hidden="1" customHeight="1">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c r="C377" s="106">
        <f>+C365+1</f>
        <v>45716</v>
      </c>
      <c r="D377" s="93">
        <f>'5E D2'!J284</f>
        <v>0</v>
      </c>
      <c r="E377" s="101" t="s">
        <v>57</v>
      </c>
      <c r="F377" s="101" t="s">
        <v>57</v>
      </c>
      <c r="G377" s="101" t="s">
        <v>57</v>
      </c>
      <c r="H377" s="102"/>
      <c r="I377" s="103"/>
      <c r="J377" s="103"/>
      <c r="K377" s="103"/>
      <c r="L377" s="104"/>
      <c r="M377" s="105"/>
      <c r="O377" s="106">
        <f>+O365+1</f>
        <v>45723</v>
      </c>
      <c r="P377" s="93">
        <f>'5E D2'!J306</f>
        <v>0</v>
      </c>
      <c r="Q377" s="101" t="s">
        <v>57</v>
      </c>
      <c r="R377" s="101" t="s">
        <v>57</v>
      </c>
      <c r="S377" s="101" t="s">
        <v>57</v>
      </c>
      <c r="T377" s="102"/>
      <c r="U377" s="103"/>
      <c r="V377" s="103"/>
      <c r="W377" s="103"/>
      <c r="X377" s="104"/>
      <c r="Y377" s="105"/>
      <c r="AB377" s="107"/>
    </row>
    <row r="378" spans="3:28" s="91" customFormat="1" ht="22.5" hidden="1" customHeight="1">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1:25" s="91" customFormat="1" ht="22.5" hidden="1" customHeight="1">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1:25" ht="15" hidden="1" customHeight="1">
      <c r="C386" s="309" t="s">
        <v>62</v>
      </c>
      <c r="D386" s="309"/>
      <c r="E386" s="309"/>
      <c r="F386" s="309"/>
      <c r="G386" s="309"/>
      <c r="H386" s="309"/>
      <c r="I386" s="309"/>
      <c r="J386" s="309"/>
      <c r="K386" s="309"/>
      <c r="L386" s="309"/>
      <c r="M386" s="309"/>
      <c r="O386" s="309" t="s">
        <v>62</v>
      </c>
      <c r="P386" s="309"/>
      <c r="Q386" s="309"/>
      <c r="R386" s="309"/>
      <c r="S386" s="309"/>
      <c r="T386" s="309"/>
      <c r="U386" s="309"/>
      <c r="V386" s="309"/>
      <c r="W386" s="309"/>
      <c r="X386" s="309"/>
      <c r="Y386" s="309"/>
    </row>
    <row r="387" spans="1:25" hidden="1">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1:25" hidden="1">
      <c r="C388" s="310" t="s">
        <v>63</v>
      </c>
      <c r="D388" s="310"/>
      <c r="E388" s="310"/>
      <c r="F388" s="310"/>
      <c r="G388" s="310"/>
      <c r="H388" s="310"/>
      <c r="I388" s="310"/>
      <c r="J388" s="310"/>
      <c r="K388" s="310"/>
      <c r="L388" s="310"/>
      <c r="M388" s="310"/>
      <c r="O388" s="310" t="s">
        <v>63</v>
      </c>
      <c r="P388" s="310"/>
      <c r="Q388" s="310"/>
      <c r="R388" s="310"/>
      <c r="S388" s="310"/>
      <c r="T388" s="310"/>
      <c r="U388" s="310"/>
      <c r="V388" s="310"/>
      <c r="W388" s="310"/>
      <c r="X388" s="310"/>
      <c r="Y388" s="310"/>
    </row>
    <row r="389" spans="1:25" ht="115.5" hidden="1" customHeight="1">
      <c r="C389" s="311"/>
      <c r="D389" s="312"/>
      <c r="E389" s="312"/>
      <c r="F389" s="312"/>
      <c r="G389" s="312"/>
      <c r="H389" s="312"/>
      <c r="I389" s="312"/>
      <c r="J389" s="312"/>
      <c r="K389" s="312"/>
      <c r="L389" s="312"/>
      <c r="M389" s="313"/>
      <c r="O389" s="311"/>
      <c r="P389" s="312"/>
      <c r="Q389" s="312"/>
      <c r="R389" s="312"/>
      <c r="S389" s="312"/>
      <c r="T389" s="312"/>
      <c r="U389" s="312"/>
      <c r="V389" s="312"/>
      <c r="W389" s="312"/>
      <c r="X389" s="312"/>
      <c r="Y389" s="313"/>
    </row>
    <row r="391" spans="1:25" ht="53.25" customHeight="1">
      <c r="C391" s="69"/>
      <c r="D391" s="70"/>
      <c r="E391" s="71"/>
      <c r="F391" s="71"/>
      <c r="G391" s="71"/>
      <c r="H391" s="71"/>
      <c r="I391" s="71"/>
      <c r="J391" s="71"/>
      <c r="K391" s="71"/>
      <c r="L391" s="71"/>
      <c r="M391" s="72" t="s">
        <v>37</v>
      </c>
      <c r="O391" s="69"/>
      <c r="P391" s="70"/>
      <c r="Q391" s="71"/>
      <c r="R391" s="71"/>
      <c r="S391" s="71"/>
      <c r="T391" s="71"/>
      <c r="U391" s="71"/>
      <c r="V391" s="71"/>
      <c r="W391" s="71"/>
      <c r="X391" s="71"/>
      <c r="Y391" s="72" t="s">
        <v>37</v>
      </c>
    </row>
    <row r="392" spans="1:25" ht="5.25" customHeight="1"/>
    <row r="393" spans="1:25">
      <c r="A393" s="74"/>
      <c r="C393" s="294" t="str">
        <f>C237</f>
        <v>Année 2021/2022</v>
      </c>
      <c r="D393" s="294"/>
      <c r="E393" s="295" t="str">
        <f>+CONCATENATE("Période ",$A$8)</f>
        <v>Période 6</v>
      </c>
      <c r="F393" s="295"/>
      <c r="G393" s="295"/>
      <c r="H393" s="295"/>
      <c r="I393" s="295"/>
      <c r="J393" s="295"/>
      <c r="K393" s="295"/>
      <c r="L393" s="295"/>
      <c r="M393" s="75" t="str">
        <f>+CONCATENATE("Semaine ",$A$6)</f>
        <v>Semaine 9</v>
      </c>
      <c r="O393" s="294" t="str">
        <f>O237</f>
        <v>Année 2021/2022</v>
      </c>
      <c r="P393" s="294"/>
      <c r="Q393" s="295" t="str">
        <f>+CONCATENATE("Période ",$A$8)</f>
        <v>Période 6</v>
      </c>
      <c r="R393" s="295"/>
      <c r="S393" s="295"/>
      <c r="T393" s="295"/>
      <c r="U393" s="295"/>
      <c r="V393" s="295"/>
      <c r="W393" s="295"/>
      <c r="X393" s="295"/>
      <c r="Y393" s="75" t="str">
        <f>+CONCATENATE("Semaine ",$A$6)</f>
        <v>Semaine 9</v>
      </c>
    </row>
    <row r="394" spans="1:25">
      <c r="A394" s="76">
        <f>C407</f>
        <v>45754</v>
      </c>
      <c r="C394" s="77"/>
      <c r="D394" s="77"/>
      <c r="E394" s="78"/>
      <c r="F394" s="78"/>
      <c r="G394" s="78"/>
      <c r="H394" s="78"/>
      <c r="I394" s="78"/>
      <c r="J394" s="78"/>
      <c r="K394" s="78"/>
      <c r="L394" s="78"/>
      <c r="M394" s="79"/>
      <c r="O394" s="77"/>
      <c r="P394" s="77"/>
      <c r="Q394" s="78"/>
      <c r="R394" s="78"/>
      <c r="S394" s="78"/>
      <c r="T394" s="78"/>
      <c r="U394" s="78"/>
      <c r="V394" s="78"/>
      <c r="W394" s="78"/>
      <c r="X394" s="78"/>
      <c r="Y394" s="79"/>
    </row>
    <row r="395" spans="1:25" ht="15.75">
      <c r="A395" s="74"/>
      <c r="C395" s="80" t="s">
        <v>39</v>
      </c>
      <c r="D395" s="296" t="s">
        <v>40</v>
      </c>
      <c r="E395" s="296"/>
      <c r="F395" s="296"/>
      <c r="G395" s="296"/>
      <c r="H395" s="296"/>
      <c r="I395" s="296"/>
      <c r="J395" s="296"/>
      <c r="K395" s="296"/>
      <c r="L395" s="296"/>
      <c r="M395" s="296"/>
      <c r="O395" s="80" t="s">
        <v>39</v>
      </c>
      <c r="P395" s="296" t="s">
        <v>40</v>
      </c>
      <c r="Q395" s="296"/>
      <c r="R395" s="296"/>
      <c r="S395" s="296"/>
      <c r="T395" s="296"/>
      <c r="U395" s="296"/>
      <c r="V395" s="296"/>
      <c r="W395" s="296"/>
      <c r="X395" s="296"/>
      <c r="Y395" s="296"/>
    </row>
    <row r="396" spans="1:25">
      <c r="A396" s="81">
        <v>34</v>
      </c>
    </row>
    <row r="397" spans="1:25" ht="18" customHeight="1">
      <c r="A397" s="74"/>
      <c r="C397" s="80" t="s">
        <v>42</v>
      </c>
      <c r="O397" s="80" t="s">
        <v>42</v>
      </c>
    </row>
    <row r="398" spans="1:25">
      <c r="A398" s="81">
        <v>6</v>
      </c>
    </row>
    <row r="399" spans="1:25" ht="63" customHeight="1">
      <c r="C399" s="305" t="s">
        <v>43</v>
      </c>
      <c r="D399" s="305"/>
      <c r="E399" s="305"/>
      <c r="F399" s="305"/>
      <c r="G399" s="305"/>
      <c r="H399" s="305"/>
      <c r="I399" s="305"/>
      <c r="J399" s="305"/>
      <c r="K399" s="305"/>
      <c r="L399" s="305"/>
      <c r="M399" s="305"/>
      <c r="O399" s="305" t="s">
        <v>43</v>
      </c>
      <c r="P399" s="305"/>
      <c r="Q399" s="305"/>
      <c r="R399" s="305"/>
      <c r="S399" s="305"/>
      <c r="T399" s="305"/>
      <c r="U399" s="305"/>
      <c r="V399" s="305"/>
      <c r="W399" s="305"/>
      <c r="X399" s="305"/>
      <c r="Y399" s="305"/>
    </row>
    <row r="400" spans="1:25" ht="9" customHeight="1"/>
    <row r="401" spans="3:28" ht="15" customHeight="1">
      <c r="E401" s="82"/>
      <c r="G401" s="83"/>
      <c r="H401" s="306" t="s">
        <v>44</v>
      </c>
      <c r="I401" s="307"/>
      <c r="J401" s="307"/>
      <c r="K401" s="307"/>
      <c r="L401" s="307"/>
      <c r="M401" s="308"/>
      <c r="Q401" s="82"/>
      <c r="S401" s="83"/>
      <c r="T401" s="306" t="s">
        <v>44</v>
      </c>
      <c r="U401" s="307"/>
      <c r="V401" s="307"/>
      <c r="W401" s="307"/>
      <c r="X401" s="307"/>
      <c r="Y401" s="308"/>
    </row>
    <row r="402" spans="3:28" ht="39" customHeight="1">
      <c r="E402" s="84"/>
      <c r="F402" s="85"/>
      <c r="G402" s="86"/>
      <c r="H402" s="297" t="s">
        <v>45</v>
      </c>
      <c r="I402" s="299" t="s">
        <v>46</v>
      </c>
      <c r="J402" s="299" t="s">
        <v>47</v>
      </c>
      <c r="K402" s="299" t="s">
        <v>48</v>
      </c>
      <c r="L402" s="301" t="s">
        <v>49</v>
      </c>
      <c r="M402" s="303" t="s">
        <v>50</v>
      </c>
      <c r="Q402" s="84"/>
      <c r="R402" s="85"/>
      <c r="S402" s="86"/>
      <c r="T402" s="297" t="s">
        <v>45</v>
      </c>
      <c r="U402" s="299" t="s">
        <v>46</v>
      </c>
      <c r="V402" s="299" t="s">
        <v>47</v>
      </c>
      <c r="W402" s="299" t="s">
        <v>48</v>
      </c>
      <c r="X402" s="301" t="s">
        <v>49</v>
      </c>
      <c r="Y402" s="303" t="s">
        <v>50</v>
      </c>
    </row>
    <row r="403" spans="3:28" ht="15.75">
      <c r="C403" s="87" t="s">
        <v>51</v>
      </c>
      <c r="D403" s="88" t="s">
        <v>52</v>
      </c>
      <c r="E403" s="89" t="s">
        <v>53</v>
      </c>
      <c r="F403" s="89" t="s">
        <v>54</v>
      </c>
      <c r="G403" s="89" t="s">
        <v>55</v>
      </c>
      <c r="H403" s="298"/>
      <c r="I403" s="300"/>
      <c r="J403" s="300"/>
      <c r="K403" s="300"/>
      <c r="L403" s="302"/>
      <c r="M403" s="304"/>
      <c r="O403" s="87" t="s">
        <v>51</v>
      </c>
      <c r="P403" s="88" t="s">
        <v>52</v>
      </c>
      <c r="Q403" s="89" t="s">
        <v>53</v>
      </c>
      <c r="R403" s="89" t="s">
        <v>54</v>
      </c>
      <c r="S403" s="89" t="s">
        <v>55</v>
      </c>
      <c r="T403" s="298"/>
      <c r="U403" s="300"/>
      <c r="V403" s="300"/>
      <c r="W403" s="300"/>
      <c r="X403" s="302"/>
      <c r="Y403" s="304"/>
    </row>
    <row r="404" spans="3:28" s="91" customFormat="1" ht="22.5" customHeight="1">
      <c r="C404" s="92" t="s">
        <v>56</v>
      </c>
      <c r="D404" s="93" t="e">
        <f>#REF!</f>
        <v>#REF!</v>
      </c>
      <c r="E404" s="94" t="s">
        <v>57</v>
      </c>
      <c r="F404" s="94" t="s">
        <v>57</v>
      </c>
      <c r="G404" s="94" t="s">
        <v>57</v>
      </c>
      <c r="H404" s="95"/>
      <c r="I404" s="96"/>
      <c r="J404" s="96"/>
      <c r="K404" s="96"/>
      <c r="L404" s="97"/>
      <c r="M404" s="98"/>
      <c r="O404" s="92" t="s">
        <v>56</v>
      </c>
      <c r="P404" s="93" t="e">
        <f>#REF!</f>
        <v>#REF!</v>
      </c>
      <c r="Q404" s="94" t="s">
        <v>57</v>
      </c>
      <c r="R404" s="94" t="s">
        <v>57</v>
      </c>
      <c r="S404" s="94" t="s">
        <v>57</v>
      </c>
      <c r="T404" s="95"/>
      <c r="U404" s="96"/>
      <c r="V404" s="96"/>
      <c r="W404" s="96"/>
      <c r="X404" s="97"/>
      <c r="Y404" s="98"/>
    </row>
    <row r="405" spans="3:28" s="91" customFormat="1" ht="0.75" customHeight="1">
      <c r="C405" s="100"/>
      <c r="D405" s="93" t="e">
        <f>#REF!</f>
        <v>#REF!</v>
      </c>
      <c r="E405" s="101"/>
      <c r="F405" s="101"/>
      <c r="G405" s="101"/>
      <c r="H405" s="102"/>
      <c r="I405" s="103"/>
      <c r="J405" s="103"/>
      <c r="K405" s="103"/>
      <c r="L405" s="104"/>
      <c r="M405" s="105"/>
      <c r="O405" s="100"/>
      <c r="P405" s="93" t="e">
        <f>#REF!</f>
        <v>#REF!</v>
      </c>
      <c r="Q405" s="101"/>
      <c r="R405" s="101"/>
      <c r="S405" s="101"/>
      <c r="T405" s="102"/>
      <c r="U405" s="103"/>
      <c r="V405" s="103"/>
      <c r="W405" s="103"/>
      <c r="X405" s="104"/>
      <c r="Y405" s="105"/>
    </row>
    <row r="406" spans="3:28" s="91" customFormat="1" ht="22.5" hidden="1" customHeight="1">
      <c r="C406" s="100"/>
      <c r="D406" s="93" t="e">
        <f>#REF!</f>
        <v>#REF!</v>
      </c>
      <c r="E406" s="101"/>
      <c r="F406" s="101"/>
      <c r="G406" s="101"/>
      <c r="H406" s="102"/>
      <c r="I406" s="103"/>
      <c r="J406" s="103"/>
      <c r="K406" s="103"/>
      <c r="L406" s="104"/>
      <c r="M406" s="105"/>
      <c r="O406" s="100"/>
      <c r="P406" s="93" t="e">
        <f>#REF!</f>
        <v>#REF!</v>
      </c>
      <c r="Q406" s="101"/>
      <c r="R406" s="101"/>
      <c r="S406" s="101"/>
      <c r="T406" s="102"/>
      <c r="U406" s="103"/>
      <c r="V406" s="103"/>
      <c r="W406" s="103"/>
      <c r="X406" s="104"/>
      <c r="Y406" s="105"/>
    </row>
    <row r="407" spans="3:28" s="91" customFormat="1" ht="20.25" customHeight="1">
      <c r="C407" s="106">
        <f>O221+3</f>
        <v>45754</v>
      </c>
      <c r="D407" s="93" t="e">
        <f>#REF!</f>
        <v>#REF!</v>
      </c>
      <c r="E407" s="101" t="s">
        <v>57</v>
      </c>
      <c r="F407" s="101" t="s">
        <v>57</v>
      </c>
      <c r="G407" s="101" t="s">
        <v>57</v>
      </c>
      <c r="H407" s="102"/>
      <c r="I407" s="103"/>
      <c r="J407" s="103"/>
      <c r="K407" s="103"/>
      <c r="L407" s="104"/>
      <c r="M407" s="105"/>
      <c r="O407" s="106">
        <f>AA377+3</f>
        <v>3</v>
      </c>
      <c r="P407" s="93" t="e">
        <f>#REF!</f>
        <v>#REF!</v>
      </c>
      <c r="Q407" s="101" t="s">
        <v>57</v>
      </c>
      <c r="R407" s="101" t="s">
        <v>57</v>
      </c>
      <c r="S407" s="101" t="s">
        <v>57</v>
      </c>
      <c r="T407" s="102"/>
      <c r="U407" s="103"/>
      <c r="V407" s="103"/>
      <c r="W407" s="103"/>
      <c r="X407" s="104"/>
      <c r="Y407" s="105"/>
      <c r="AB407" s="107"/>
    </row>
    <row r="408" spans="3:28" s="91" customFormat="1" ht="22.5" hidden="1" customHeight="1">
      <c r="C408" s="106"/>
      <c r="D408" s="93" t="e">
        <f>#REF!</f>
        <v>#REF!</v>
      </c>
      <c r="E408" s="101"/>
      <c r="F408" s="101"/>
      <c r="G408" s="101"/>
      <c r="H408" s="102"/>
      <c r="I408" s="103"/>
      <c r="J408" s="103"/>
      <c r="K408" s="103"/>
      <c r="L408" s="104"/>
      <c r="M408" s="105"/>
      <c r="O408" s="106"/>
      <c r="P408" s="93" t="e">
        <f>#REF!</f>
        <v>#REF!</v>
      </c>
      <c r="Q408" s="101"/>
      <c r="R408" s="101"/>
      <c r="S408" s="101"/>
      <c r="T408" s="102"/>
      <c r="U408" s="103"/>
      <c r="V408" s="103"/>
      <c r="W408" s="103"/>
      <c r="X408" s="104"/>
      <c r="Y408" s="105"/>
      <c r="AB408" s="107"/>
    </row>
    <row r="409" spans="3:28" s="91" customFormat="1" ht="0.75" customHeight="1">
      <c r="C409" s="106"/>
      <c r="D409" s="93" t="e">
        <f>#REF!</f>
        <v>#REF!</v>
      </c>
      <c r="E409" s="101"/>
      <c r="F409" s="101"/>
      <c r="G409" s="101"/>
      <c r="H409" s="102"/>
      <c r="I409" s="103"/>
      <c r="J409" s="103"/>
      <c r="K409" s="103"/>
      <c r="L409" s="104"/>
      <c r="M409" s="105"/>
      <c r="O409" s="106"/>
      <c r="P409" s="93" t="e">
        <f>#REF!</f>
        <v>#REF!</v>
      </c>
      <c r="Q409" s="101"/>
      <c r="R409" s="101"/>
      <c r="S409" s="101"/>
      <c r="T409" s="102"/>
      <c r="U409" s="103"/>
      <c r="V409" s="103"/>
      <c r="W409" s="103"/>
      <c r="X409" s="104"/>
      <c r="Y409" s="105"/>
      <c r="AB409" s="107"/>
    </row>
    <row r="410" spans="3:28" s="91" customFormat="1" ht="21.75" customHeight="1">
      <c r="C410" s="105"/>
      <c r="D410" s="93" t="e">
        <f>#REF!</f>
        <v>#REF!</v>
      </c>
      <c r="E410" s="101" t="s">
        <v>57</v>
      </c>
      <c r="F410" s="101" t="s">
        <v>57</v>
      </c>
      <c r="G410" s="101" t="s">
        <v>57</v>
      </c>
      <c r="H410" s="102"/>
      <c r="I410" s="103"/>
      <c r="J410" s="103"/>
      <c r="K410" s="103"/>
      <c r="L410" s="104"/>
      <c r="M410" s="108"/>
      <c r="O410" s="105"/>
      <c r="P410" s="93" t="e">
        <f>#REF!</f>
        <v>#REF!</v>
      </c>
      <c r="Q410" s="101" t="s">
        <v>57</v>
      </c>
      <c r="R410" s="101" t="s">
        <v>57</v>
      </c>
      <c r="S410" s="101" t="s">
        <v>57</v>
      </c>
      <c r="T410" s="102"/>
      <c r="U410" s="103"/>
      <c r="V410" s="103"/>
      <c r="W410" s="103"/>
      <c r="X410" s="104"/>
      <c r="Y410" s="108"/>
    </row>
    <row r="411" spans="3:28" s="91" customFormat="1" ht="2.25" hidden="1" customHeight="1">
      <c r="C411" s="105"/>
      <c r="D411" s="93" t="e">
        <f>#REF!</f>
        <v>#REF!</v>
      </c>
      <c r="E411" s="101"/>
      <c r="F411" s="101"/>
      <c r="G411" s="101"/>
      <c r="H411" s="102"/>
      <c r="I411" s="103"/>
      <c r="J411" s="103"/>
      <c r="K411" s="103"/>
      <c r="L411" s="104"/>
      <c r="M411" s="108"/>
      <c r="O411" s="105"/>
      <c r="P411" s="93" t="e">
        <f>#REF!</f>
        <v>#REF!</v>
      </c>
      <c r="Q411" s="101"/>
      <c r="R411" s="101"/>
      <c r="S411" s="101"/>
      <c r="T411" s="102"/>
      <c r="U411" s="103"/>
      <c r="V411" s="103"/>
      <c r="W411" s="103"/>
      <c r="X411" s="104"/>
      <c r="Y411" s="108"/>
    </row>
    <row r="412" spans="3:28" s="91" customFormat="1" ht="22.5" hidden="1" customHeight="1">
      <c r="C412" s="105"/>
      <c r="D412" s="93" t="e">
        <f>#REF!</f>
        <v>#REF!</v>
      </c>
      <c r="E412" s="101"/>
      <c r="F412" s="101"/>
      <c r="G412" s="101"/>
      <c r="H412" s="102"/>
      <c r="I412" s="103"/>
      <c r="J412" s="103"/>
      <c r="K412" s="103"/>
      <c r="L412" s="104"/>
      <c r="M412" s="108"/>
      <c r="O412" s="105"/>
      <c r="P412" s="93" t="e">
        <f>#REF!</f>
        <v>#REF!</v>
      </c>
      <c r="Q412" s="101"/>
      <c r="R412" s="101"/>
      <c r="S412" s="101"/>
      <c r="T412" s="102"/>
      <c r="U412" s="103"/>
      <c r="V412" s="103"/>
      <c r="W412" s="103"/>
      <c r="X412" s="104"/>
      <c r="Y412" s="108"/>
    </row>
    <row r="413" spans="3:28" s="91" customFormat="1" ht="22.5" customHeight="1">
      <c r="C413" s="100"/>
      <c r="D413" s="93" t="e">
        <f>#REF!</f>
        <v>#REF!</v>
      </c>
      <c r="E413" s="101" t="s">
        <v>57</v>
      </c>
      <c r="F413" s="101" t="s">
        <v>57</v>
      </c>
      <c r="G413" s="101" t="s">
        <v>57</v>
      </c>
      <c r="H413" s="102"/>
      <c r="I413" s="103"/>
      <c r="J413" s="103"/>
      <c r="K413" s="103"/>
      <c r="L413" s="104"/>
      <c r="M413" s="108"/>
      <c r="O413" s="100"/>
      <c r="P413" s="93" t="e">
        <f>#REF!</f>
        <v>#REF!</v>
      </c>
      <c r="Q413" s="101" t="s">
        <v>57</v>
      </c>
      <c r="R413" s="101" t="s">
        <v>57</v>
      </c>
      <c r="S413" s="101" t="s">
        <v>57</v>
      </c>
      <c r="T413" s="102"/>
      <c r="U413" s="103"/>
      <c r="V413" s="103"/>
      <c r="W413" s="103"/>
      <c r="X413" s="104"/>
      <c r="Y413" s="108"/>
    </row>
    <row r="414" spans="3:28" s="91" customFormat="1" ht="0.75" customHeight="1">
      <c r="C414" s="100"/>
      <c r="D414" s="93" t="e">
        <f>#REF!</f>
        <v>#REF!</v>
      </c>
      <c r="E414" s="101"/>
      <c r="F414" s="101"/>
      <c r="G414" s="101"/>
      <c r="H414" s="102"/>
      <c r="I414" s="103"/>
      <c r="J414" s="103"/>
      <c r="K414" s="103"/>
      <c r="L414" s="104"/>
      <c r="M414" s="108"/>
      <c r="O414" s="100"/>
      <c r="P414" s="93" t="e">
        <f>#REF!</f>
        <v>#REF!</v>
      </c>
      <c r="Q414" s="101"/>
      <c r="R414" s="101"/>
      <c r="S414" s="101"/>
      <c r="T414" s="102"/>
      <c r="U414" s="103"/>
      <c r="V414" s="103"/>
      <c r="W414" s="103"/>
      <c r="X414" s="104"/>
      <c r="Y414" s="108"/>
    </row>
    <row r="415" spans="3:28" s="91" customFormat="1" ht="22.5" customHeight="1">
      <c r="C415" s="109"/>
      <c r="D415" s="93" t="e">
        <f>#REF!</f>
        <v>#REF!</v>
      </c>
      <c r="E415" s="110" t="s">
        <v>57</v>
      </c>
      <c r="F415" s="110" t="s">
        <v>57</v>
      </c>
      <c r="G415" s="110" t="s">
        <v>57</v>
      </c>
      <c r="H415" s="111"/>
      <c r="I415" s="112"/>
      <c r="J415" s="112"/>
      <c r="K415" s="112"/>
      <c r="L415" s="113"/>
      <c r="M415" s="114"/>
      <c r="O415" s="109"/>
      <c r="P415" s="93" t="e">
        <f>#REF!</f>
        <v>#REF!</v>
      </c>
      <c r="Q415" s="110" t="s">
        <v>57</v>
      </c>
      <c r="R415" s="110" t="s">
        <v>57</v>
      </c>
      <c r="S415" s="110" t="s">
        <v>57</v>
      </c>
      <c r="T415" s="111"/>
      <c r="U415" s="112"/>
      <c r="V415" s="112"/>
      <c r="W415" s="112"/>
      <c r="X415" s="113"/>
      <c r="Y415" s="114"/>
    </row>
    <row r="416" spans="3:28" s="91" customFormat="1" ht="22.5" customHeight="1">
      <c r="C416" s="92" t="s">
        <v>58</v>
      </c>
      <c r="D416" s="191" t="e">
        <f>#REF!</f>
        <v>#REF!</v>
      </c>
      <c r="E416" s="188" t="s">
        <v>57</v>
      </c>
      <c r="F416" s="94" t="s">
        <v>57</v>
      </c>
      <c r="G416" s="94" t="s">
        <v>57</v>
      </c>
      <c r="H416" s="95"/>
      <c r="I416" s="96"/>
      <c r="J416" s="96"/>
      <c r="K416" s="96"/>
      <c r="L416" s="97"/>
      <c r="M416" s="98"/>
      <c r="O416" s="92" t="s">
        <v>58</v>
      </c>
      <c r="P416" s="191" t="e">
        <f>#REF!</f>
        <v>#REF!</v>
      </c>
      <c r="Q416" s="188" t="s">
        <v>57</v>
      </c>
      <c r="R416" s="94" t="s">
        <v>57</v>
      </c>
      <c r="S416" s="94" t="s">
        <v>57</v>
      </c>
      <c r="T416" s="95"/>
      <c r="U416" s="96"/>
      <c r="V416" s="96"/>
      <c r="W416" s="96"/>
      <c r="X416" s="97"/>
      <c r="Y416" s="98"/>
    </row>
    <row r="417" spans="3:28" s="91" customFormat="1" ht="0.75" customHeight="1">
      <c r="C417" s="100"/>
      <c r="D417" s="149" t="e">
        <f>#REF!</f>
        <v>#REF!</v>
      </c>
      <c r="E417" s="189"/>
      <c r="F417" s="101"/>
      <c r="G417" s="101"/>
      <c r="H417" s="102"/>
      <c r="I417" s="103"/>
      <c r="J417" s="103"/>
      <c r="K417" s="103"/>
      <c r="L417" s="104"/>
      <c r="M417" s="105"/>
      <c r="O417" s="100"/>
      <c r="P417" s="149" t="e">
        <f>#REF!</f>
        <v>#REF!</v>
      </c>
      <c r="Q417" s="189"/>
      <c r="R417" s="101"/>
      <c r="S417" s="101"/>
      <c r="T417" s="102"/>
      <c r="U417" s="103"/>
      <c r="V417" s="103"/>
      <c r="W417" s="103"/>
      <c r="X417" s="104"/>
      <c r="Y417" s="105"/>
    </row>
    <row r="418" spans="3:28" s="91" customFormat="1" ht="22.5" hidden="1" customHeight="1">
      <c r="C418" s="100"/>
      <c r="D418" s="149" t="e">
        <f>#REF!</f>
        <v>#REF!</v>
      </c>
      <c r="E418" s="189"/>
      <c r="F418" s="101"/>
      <c r="G418" s="101"/>
      <c r="H418" s="102"/>
      <c r="I418" s="103"/>
      <c r="J418" s="103"/>
      <c r="K418" s="103"/>
      <c r="L418" s="104"/>
      <c r="M418" s="105"/>
      <c r="O418" s="100"/>
      <c r="P418" s="149" t="e">
        <f>#REF!</f>
        <v>#REF!</v>
      </c>
      <c r="Q418" s="189"/>
      <c r="R418" s="101"/>
      <c r="S418" s="101"/>
      <c r="T418" s="102"/>
      <c r="U418" s="103"/>
      <c r="V418" s="103"/>
      <c r="W418" s="103"/>
      <c r="X418" s="104"/>
      <c r="Y418" s="105"/>
    </row>
    <row r="419" spans="3:28" s="91" customFormat="1" ht="20.25" customHeight="1">
      <c r="C419" s="106">
        <f>+C407+1</f>
        <v>45755</v>
      </c>
      <c r="D419" s="149" t="e">
        <f>#REF!</f>
        <v>#REF!</v>
      </c>
      <c r="E419" s="189" t="s">
        <v>57</v>
      </c>
      <c r="F419" s="101" t="s">
        <v>57</v>
      </c>
      <c r="G419" s="101" t="s">
        <v>57</v>
      </c>
      <c r="H419" s="102"/>
      <c r="I419" s="103"/>
      <c r="J419" s="103"/>
      <c r="K419" s="103"/>
      <c r="L419" s="104"/>
      <c r="M419" s="105"/>
      <c r="O419" s="106">
        <f>+O407+1</f>
        <v>4</v>
      </c>
      <c r="P419" s="149" t="e">
        <f>#REF!</f>
        <v>#REF!</v>
      </c>
      <c r="Q419" s="189" t="s">
        <v>57</v>
      </c>
      <c r="R419" s="101" t="s">
        <v>57</v>
      </c>
      <c r="S419" s="101" t="s">
        <v>57</v>
      </c>
      <c r="T419" s="102"/>
      <c r="U419" s="103"/>
      <c r="V419" s="103"/>
      <c r="W419" s="103"/>
      <c r="X419" s="104"/>
      <c r="Y419" s="105"/>
      <c r="AB419" s="107"/>
    </row>
    <row r="420" spans="3:28" s="91" customFormat="1" ht="22.5" hidden="1" customHeight="1">
      <c r="C420" s="106"/>
      <c r="D420" s="149" t="e">
        <f>#REF!</f>
        <v>#REF!</v>
      </c>
      <c r="E420" s="189"/>
      <c r="F420" s="101"/>
      <c r="G420" s="101"/>
      <c r="H420" s="102"/>
      <c r="I420" s="103"/>
      <c r="J420" s="103"/>
      <c r="K420" s="103"/>
      <c r="L420" s="104"/>
      <c r="M420" s="105"/>
      <c r="O420" s="106"/>
      <c r="P420" s="149" t="e">
        <f>#REF!</f>
        <v>#REF!</v>
      </c>
      <c r="Q420" s="189"/>
      <c r="R420" s="101"/>
      <c r="S420" s="101"/>
      <c r="T420" s="102"/>
      <c r="U420" s="103"/>
      <c r="V420" s="103"/>
      <c r="W420" s="103"/>
      <c r="X420" s="104"/>
      <c r="Y420" s="105"/>
      <c r="AB420" s="107"/>
    </row>
    <row r="421" spans="3:28" s="91" customFormat="1" ht="0.75" customHeight="1">
      <c r="C421" s="106"/>
      <c r="D421" s="149" t="e">
        <f>#REF!</f>
        <v>#REF!</v>
      </c>
      <c r="E421" s="189"/>
      <c r="F421" s="101"/>
      <c r="G421" s="101"/>
      <c r="H421" s="102"/>
      <c r="I421" s="103"/>
      <c r="J421" s="103"/>
      <c r="K421" s="103"/>
      <c r="L421" s="104"/>
      <c r="M421" s="105"/>
      <c r="O421" s="106"/>
      <c r="P421" s="149" t="e">
        <f>#REF!</f>
        <v>#REF!</v>
      </c>
      <c r="Q421" s="189"/>
      <c r="R421" s="101"/>
      <c r="S421" s="101"/>
      <c r="T421" s="102"/>
      <c r="U421" s="103"/>
      <c r="V421" s="103"/>
      <c r="W421" s="103"/>
      <c r="X421" s="104"/>
      <c r="Y421" s="105"/>
      <c r="AB421" s="107"/>
    </row>
    <row r="422" spans="3:28" s="91" customFormat="1" ht="21.75" customHeight="1">
      <c r="C422" s="105"/>
      <c r="D422" s="149" t="e">
        <f>#REF!</f>
        <v>#REF!</v>
      </c>
      <c r="E422" s="189" t="s">
        <v>57</v>
      </c>
      <c r="F422" s="101" t="s">
        <v>57</v>
      </c>
      <c r="G422" s="101" t="s">
        <v>57</v>
      </c>
      <c r="H422" s="102"/>
      <c r="I422" s="103"/>
      <c r="J422" s="103"/>
      <c r="K422" s="103"/>
      <c r="L422" s="104"/>
      <c r="M422" s="108"/>
      <c r="O422" s="105"/>
      <c r="P422" s="149" t="e">
        <f>#REF!</f>
        <v>#REF!</v>
      </c>
      <c r="Q422" s="189" t="s">
        <v>57</v>
      </c>
      <c r="R422" s="101" t="s">
        <v>57</v>
      </c>
      <c r="S422" s="101" t="s">
        <v>57</v>
      </c>
      <c r="T422" s="102"/>
      <c r="U422" s="103"/>
      <c r="V422" s="103"/>
      <c r="W422" s="103"/>
      <c r="X422" s="104"/>
      <c r="Y422" s="108"/>
    </row>
    <row r="423" spans="3:28" s="91" customFormat="1" ht="2.25" hidden="1" customHeight="1">
      <c r="C423" s="105"/>
      <c r="D423" s="149" t="e">
        <f>#REF!</f>
        <v>#REF!</v>
      </c>
      <c r="E423" s="189"/>
      <c r="F423" s="101"/>
      <c r="G423" s="101"/>
      <c r="H423" s="102"/>
      <c r="I423" s="103"/>
      <c r="J423" s="103"/>
      <c r="K423" s="103"/>
      <c r="L423" s="104"/>
      <c r="M423" s="108"/>
      <c r="O423" s="105"/>
      <c r="P423" s="149" t="e">
        <f>#REF!</f>
        <v>#REF!</v>
      </c>
      <c r="Q423" s="189"/>
      <c r="R423" s="101"/>
      <c r="S423" s="101"/>
      <c r="T423" s="102"/>
      <c r="U423" s="103"/>
      <c r="V423" s="103"/>
      <c r="W423" s="103"/>
      <c r="X423" s="104"/>
      <c r="Y423" s="108"/>
    </row>
    <row r="424" spans="3:28" s="91" customFormat="1" ht="22.5" hidden="1" customHeight="1">
      <c r="C424" s="105"/>
      <c r="D424" s="149" t="e">
        <f>#REF!</f>
        <v>#REF!</v>
      </c>
      <c r="E424" s="189"/>
      <c r="F424" s="101"/>
      <c r="G424" s="101"/>
      <c r="H424" s="102"/>
      <c r="I424" s="103"/>
      <c r="J424" s="103"/>
      <c r="K424" s="103"/>
      <c r="L424" s="104"/>
      <c r="M424" s="108"/>
      <c r="O424" s="105"/>
      <c r="P424" s="149" t="e">
        <f>#REF!</f>
        <v>#REF!</v>
      </c>
      <c r="Q424" s="189"/>
      <c r="R424" s="101"/>
      <c r="S424" s="101"/>
      <c r="T424" s="102"/>
      <c r="U424" s="103"/>
      <c r="V424" s="103"/>
      <c r="W424" s="103"/>
      <c r="X424" s="104"/>
      <c r="Y424" s="108"/>
    </row>
    <row r="425" spans="3:28" s="91" customFormat="1" ht="22.5" customHeight="1">
      <c r="C425" s="100"/>
      <c r="D425" s="149" t="e">
        <f>#REF!</f>
        <v>#REF!</v>
      </c>
      <c r="E425" s="189" t="s">
        <v>57</v>
      </c>
      <c r="F425" s="101" t="s">
        <v>57</v>
      </c>
      <c r="G425" s="101" t="s">
        <v>57</v>
      </c>
      <c r="H425" s="102"/>
      <c r="I425" s="103"/>
      <c r="J425" s="103"/>
      <c r="K425" s="103"/>
      <c r="L425" s="104"/>
      <c r="M425" s="108"/>
      <c r="O425" s="100"/>
      <c r="P425" s="149" t="e">
        <f>#REF!</f>
        <v>#REF!</v>
      </c>
      <c r="Q425" s="189" t="s">
        <v>57</v>
      </c>
      <c r="R425" s="101" t="s">
        <v>57</v>
      </c>
      <c r="S425" s="101" t="s">
        <v>57</v>
      </c>
      <c r="T425" s="102"/>
      <c r="U425" s="103"/>
      <c r="V425" s="103"/>
      <c r="W425" s="103"/>
      <c r="X425" s="104"/>
      <c r="Y425" s="108"/>
    </row>
    <row r="426" spans="3:28" s="91" customFormat="1" ht="0.75" customHeight="1">
      <c r="C426" s="100"/>
      <c r="D426" s="149" t="e">
        <f>#REF!</f>
        <v>#REF!</v>
      </c>
      <c r="E426" s="189"/>
      <c r="F426" s="101"/>
      <c r="G426" s="101"/>
      <c r="H426" s="102"/>
      <c r="I426" s="103"/>
      <c r="J426" s="103"/>
      <c r="K426" s="103"/>
      <c r="L426" s="104"/>
      <c r="M426" s="108"/>
      <c r="O426" s="100"/>
      <c r="P426" s="149" t="e">
        <f>#REF!</f>
        <v>#REF!</v>
      </c>
      <c r="Q426" s="189"/>
      <c r="R426" s="101"/>
      <c r="S426" s="101"/>
      <c r="T426" s="102"/>
      <c r="U426" s="103"/>
      <c r="V426" s="103"/>
      <c r="W426" s="103"/>
      <c r="X426" s="104"/>
      <c r="Y426" s="108"/>
    </row>
    <row r="427" spans="3:28" s="91" customFormat="1" ht="22.5" customHeight="1">
      <c r="C427" s="109"/>
      <c r="D427" s="150" t="e">
        <f>#REF!</f>
        <v>#REF!</v>
      </c>
      <c r="E427" s="190" t="s">
        <v>57</v>
      </c>
      <c r="F427" s="110" t="s">
        <v>57</v>
      </c>
      <c r="G427" s="110" t="s">
        <v>57</v>
      </c>
      <c r="H427" s="111"/>
      <c r="I427" s="112"/>
      <c r="J427" s="112"/>
      <c r="K427" s="112"/>
      <c r="L427" s="113"/>
      <c r="M427" s="114"/>
      <c r="O427" s="109"/>
      <c r="P427" s="150" t="e">
        <f>#REF!</f>
        <v>#REF!</v>
      </c>
      <c r="Q427" s="190" t="s">
        <v>57</v>
      </c>
      <c r="R427" s="110" t="s">
        <v>57</v>
      </c>
      <c r="S427" s="110" t="s">
        <v>57</v>
      </c>
      <c r="T427" s="111"/>
      <c r="U427" s="112"/>
      <c r="V427" s="112"/>
      <c r="W427" s="112"/>
      <c r="X427" s="113"/>
      <c r="Y427" s="114"/>
    </row>
    <row r="428" spans="3:28" s="91" customFormat="1" ht="22.5" customHeight="1">
      <c r="C428" s="92" t="s">
        <v>59</v>
      </c>
      <c r="D428" s="99" t="e">
        <f>#REF!</f>
        <v>#REF!</v>
      </c>
      <c r="E428" s="94" t="s">
        <v>57</v>
      </c>
      <c r="F428" s="94" t="s">
        <v>57</v>
      </c>
      <c r="G428" s="94" t="s">
        <v>57</v>
      </c>
      <c r="H428" s="95"/>
      <c r="I428" s="96"/>
      <c r="J428" s="96"/>
      <c r="K428" s="96"/>
      <c r="L428" s="97"/>
      <c r="M428" s="98"/>
      <c r="O428" s="92" t="s">
        <v>59</v>
      </c>
      <c r="P428" s="99" t="e">
        <f>#REF!</f>
        <v>#REF!</v>
      </c>
      <c r="Q428" s="94" t="s">
        <v>57</v>
      </c>
      <c r="R428" s="94" t="s">
        <v>57</v>
      </c>
      <c r="S428" s="94" t="s">
        <v>57</v>
      </c>
      <c r="T428" s="95"/>
      <c r="U428" s="96"/>
      <c r="V428" s="96"/>
      <c r="W428" s="96"/>
      <c r="X428" s="97"/>
      <c r="Y428" s="98"/>
    </row>
    <row r="429" spans="3:28" s="91" customFormat="1" ht="0.75" customHeight="1">
      <c r="C429" s="100"/>
      <c r="D429" s="149" t="e">
        <f>#REF!</f>
        <v>#REF!</v>
      </c>
      <c r="E429" s="101"/>
      <c r="F429" s="101"/>
      <c r="G429" s="101"/>
      <c r="H429" s="102"/>
      <c r="I429" s="103"/>
      <c r="J429" s="103"/>
      <c r="K429" s="103"/>
      <c r="L429" s="104"/>
      <c r="M429" s="105"/>
      <c r="O429" s="100"/>
      <c r="P429" s="149" t="e">
        <f>#REF!</f>
        <v>#REF!</v>
      </c>
      <c r="Q429" s="101"/>
      <c r="R429" s="101"/>
      <c r="S429" s="101"/>
      <c r="T429" s="102"/>
      <c r="U429" s="103"/>
      <c r="V429" s="103"/>
      <c r="W429" s="103"/>
      <c r="X429" s="104"/>
      <c r="Y429" s="105"/>
    </row>
    <row r="430" spans="3:28" s="91" customFormat="1" ht="22.5" hidden="1" customHeight="1">
      <c r="C430" s="100"/>
      <c r="D430" s="149" t="e">
        <f>#REF!</f>
        <v>#REF!</v>
      </c>
      <c r="E430" s="101"/>
      <c r="F430" s="101"/>
      <c r="G430" s="101"/>
      <c r="H430" s="102"/>
      <c r="I430" s="103"/>
      <c r="J430" s="103"/>
      <c r="K430" s="103"/>
      <c r="L430" s="104"/>
      <c r="M430" s="105"/>
      <c r="O430" s="100"/>
      <c r="P430" s="149" t="e">
        <f>#REF!</f>
        <v>#REF!</v>
      </c>
      <c r="Q430" s="101"/>
      <c r="R430" s="101"/>
      <c r="S430" s="101"/>
      <c r="T430" s="102"/>
      <c r="U430" s="103"/>
      <c r="V430" s="103"/>
      <c r="W430" s="103"/>
      <c r="X430" s="104"/>
      <c r="Y430" s="105"/>
    </row>
    <row r="431" spans="3:28" s="91" customFormat="1" ht="20.25" customHeight="1">
      <c r="C431" s="106">
        <f>+C419+1</f>
        <v>45756</v>
      </c>
      <c r="D431" s="149" t="e">
        <f>#REF!</f>
        <v>#REF!</v>
      </c>
      <c r="E431" s="101" t="s">
        <v>57</v>
      </c>
      <c r="F431" s="101" t="s">
        <v>57</v>
      </c>
      <c r="G431" s="101" t="s">
        <v>57</v>
      </c>
      <c r="H431" s="102"/>
      <c r="I431" s="103"/>
      <c r="J431" s="103"/>
      <c r="K431" s="103"/>
      <c r="L431" s="104"/>
      <c r="M431" s="105"/>
      <c r="O431" s="106">
        <f>+O419+1</f>
        <v>5</v>
      </c>
      <c r="P431" s="149" t="e">
        <f>#REF!</f>
        <v>#REF!</v>
      </c>
      <c r="Q431" s="101" t="s">
        <v>57</v>
      </c>
      <c r="R431" s="101" t="s">
        <v>57</v>
      </c>
      <c r="S431" s="101" t="s">
        <v>57</v>
      </c>
      <c r="T431" s="102"/>
      <c r="U431" s="103"/>
      <c r="V431" s="103"/>
      <c r="W431" s="103"/>
      <c r="X431" s="104"/>
      <c r="Y431" s="105"/>
      <c r="AB431" s="107"/>
    </row>
    <row r="432" spans="3:28" s="91" customFormat="1" ht="22.5" hidden="1" customHeight="1">
      <c r="C432" s="106"/>
      <c r="D432" s="149" t="e">
        <f>#REF!</f>
        <v>#REF!</v>
      </c>
      <c r="E432" s="101"/>
      <c r="F432" s="101"/>
      <c r="G432" s="101"/>
      <c r="H432" s="102"/>
      <c r="I432" s="103"/>
      <c r="J432" s="103"/>
      <c r="K432" s="103"/>
      <c r="L432" s="104"/>
      <c r="M432" s="105"/>
      <c r="O432" s="106"/>
      <c r="P432" s="149" t="e">
        <f>#REF!</f>
        <v>#REF!</v>
      </c>
      <c r="Q432" s="101"/>
      <c r="R432" s="101"/>
      <c r="S432" s="101"/>
      <c r="T432" s="102"/>
      <c r="U432" s="103"/>
      <c r="V432" s="103"/>
      <c r="W432" s="103"/>
      <c r="X432" s="104"/>
      <c r="Y432" s="105"/>
      <c r="AB432" s="107"/>
    </row>
    <row r="433" spans="3:28" s="91" customFormat="1" ht="0.75" customHeight="1">
      <c r="C433" s="106"/>
      <c r="D433" s="149" t="e">
        <f>#REF!</f>
        <v>#REF!</v>
      </c>
      <c r="E433" s="101"/>
      <c r="F433" s="101"/>
      <c r="G433" s="101"/>
      <c r="H433" s="102"/>
      <c r="I433" s="103"/>
      <c r="J433" s="103"/>
      <c r="K433" s="103"/>
      <c r="L433" s="104"/>
      <c r="M433" s="105"/>
      <c r="O433" s="106"/>
      <c r="P433" s="149" t="e">
        <f>#REF!</f>
        <v>#REF!</v>
      </c>
      <c r="Q433" s="101"/>
      <c r="R433" s="101"/>
      <c r="S433" s="101"/>
      <c r="T433" s="102"/>
      <c r="U433" s="103"/>
      <c r="V433" s="103"/>
      <c r="W433" s="103"/>
      <c r="X433" s="104"/>
      <c r="Y433" s="105"/>
      <c r="AB433" s="107"/>
    </row>
    <row r="434" spans="3:28" s="91" customFormat="1" ht="21.75" customHeight="1">
      <c r="C434" s="105"/>
      <c r="D434" s="149" t="e">
        <f>#REF!</f>
        <v>#REF!</v>
      </c>
      <c r="E434" s="101" t="s">
        <v>57</v>
      </c>
      <c r="F434" s="101" t="s">
        <v>57</v>
      </c>
      <c r="G434" s="101" t="s">
        <v>57</v>
      </c>
      <c r="H434" s="102"/>
      <c r="I434" s="103"/>
      <c r="J434" s="103"/>
      <c r="K434" s="103"/>
      <c r="L434" s="104"/>
      <c r="M434" s="108"/>
      <c r="O434" s="105"/>
      <c r="P434" s="149" t="e">
        <f>#REF!</f>
        <v>#REF!</v>
      </c>
      <c r="Q434" s="101" t="s">
        <v>57</v>
      </c>
      <c r="R434" s="101" t="s">
        <v>57</v>
      </c>
      <c r="S434" s="101" t="s">
        <v>57</v>
      </c>
      <c r="T434" s="102"/>
      <c r="U434" s="103"/>
      <c r="V434" s="103"/>
      <c r="W434" s="103"/>
      <c r="X434" s="104"/>
      <c r="Y434" s="108"/>
    </row>
    <row r="435" spans="3:28" s="91" customFormat="1" ht="2.25" hidden="1" customHeight="1">
      <c r="C435" s="105"/>
      <c r="D435" s="149" t="e">
        <f>#REF!</f>
        <v>#REF!</v>
      </c>
      <c r="E435" s="101"/>
      <c r="F435" s="101"/>
      <c r="G435" s="101"/>
      <c r="H435" s="102"/>
      <c r="I435" s="103"/>
      <c r="J435" s="103"/>
      <c r="K435" s="103"/>
      <c r="L435" s="104"/>
      <c r="M435" s="108"/>
      <c r="O435" s="105"/>
      <c r="P435" s="149" t="e">
        <f>#REF!</f>
        <v>#REF!</v>
      </c>
      <c r="Q435" s="101"/>
      <c r="R435" s="101"/>
      <c r="S435" s="101"/>
      <c r="T435" s="102"/>
      <c r="U435" s="103"/>
      <c r="V435" s="103"/>
      <c r="W435" s="103"/>
      <c r="X435" s="104"/>
      <c r="Y435" s="108"/>
    </row>
    <row r="436" spans="3:28" s="91" customFormat="1" ht="22.5" hidden="1" customHeight="1">
      <c r="C436" s="105"/>
      <c r="D436" s="149" t="e">
        <f>#REF!</f>
        <v>#REF!</v>
      </c>
      <c r="E436" s="101"/>
      <c r="F436" s="101"/>
      <c r="G436" s="101"/>
      <c r="H436" s="102"/>
      <c r="I436" s="103"/>
      <c r="J436" s="103"/>
      <c r="K436" s="103"/>
      <c r="L436" s="104"/>
      <c r="M436" s="108"/>
      <c r="O436" s="105"/>
      <c r="P436" s="149" t="e">
        <f>#REF!</f>
        <v>#REF!</v>
      </c>
      <c r="Q436" s="101"/>
      <c r="R436" s="101"/>
      <c r="S436" s="101"/>
      <c r="T436" s="102"/>
      <c r="U436" s="103"/>
      <c r="V436" s="103"/>
      <c r="W436" s="103"/>
      <c r="X436" s="104"/>
      <c r="Y436" s="108"/>
    </row>
    <row r="437" spans="3:28" s="91" customFormat="1" ht="22.5" customHeight="1">
      <c r="C437" s="100"/>
      <c r="D437" s="149" t="e">
        <f>#REF!</f>
        <v>#REF!</v>
      </c>
      <c r="E437" s="101" t="s">
        <v>57</v>
      </c>
      <c r="F437" s="101" t="s">
        <v>57</v>
      </c>
      <c r="G437" s="101" t="s">
        <v>57</v>
      </c>
      <c r="H437" s="102"/>
      <c r="I437" s="103"/>
      <c r="J437" s="103"/>
      <c r="K437" s="103"/>
      <c r="L437" s="104"/>
      <c r="M437" s="108"/>
      <c r="O437" s="100"/>
      <c r="P437" s="149" t="e">
        <f>#REF!</f>
        <v>#REF!</v>
      </c>
      <c r="Q437" s="101" t="s">
        <v>57</v>
      </c>
      <c r="R437" s="101" t="s">
        <v>57</v>
      </c>
      <c r="S437" s="101" t="s">
        <v>57</v>
      </c>
      <c r="T437" s="102"/>
      <c r="U437" s="103"/>
      <c r="V437" s="103"/>
      <c r="W437" s="103"/>
      <c r="X437" s="104"/>
      <c r="Y437" s="108"/>
    </row>
    <row r="438" spans="3:28" s="91" customFormat="1" ht="0.75" customHeight="1">
      <c r="C438" s="100"/>
      <c r="D438" s="149" t="e">
        <f>#REF!</f>
        <v>#REF!</v>
      </c>
      <c r="E438" s="101"/>
      <c r="F438" s="101"/>
      <c r="G438" s="101"/>
      <c r="H438" s="102"/>
      <c r="I438" s="103"/>
      <c r="J438" s="103"/>
      <c r="K438" s="103"/>
      <c r="L438" s="104"/>
      <c r="M438" s="108"/>
      <c r="O438" s="100"/>
      <c r="P438" s="149" t="e">
        <f>#REF!</f>
        <v>#REF!</v>
      </c>
      <c r="Q438" s="101"/>
      <c r="R438" s="101"/>
      <c r="S438" s="101"/>
      <c r="T438" s="102"/>
      <c r="U438" s="103"/>
      <c r="V438" s="103"/>
      <c r="W438" s="103"/>
      <c r="X438" s="104"/>
      <c r="Y438" s="108"/>
    </row>
    <row r="439" spans="3:28" s="91" customFormat="1" ht="22.5" customHeight="1">
      <c r="C439" s="109"/>
      <c r="D439" s="150" t="e">
        <f>#REF!</f>
        <v>#REF!</v>
      </c>
      <c r="E439" s="110" t="s">
        <v>57</v>
      </c>
      <c r="F439" s="110" t="s">
        <v>57</v>
      </c>
      <c r="G439" s="110" t="s">
        <v>57</v>
      </c>
      <c r="H439" s="111"/>
      <c r="I439" s="112"/>
      <c r="J439" s="112"/>
      <c r="K439" s="112"/>
      <c r="L439" s="113"/>
      <c r="M439" s="114"/>
      <c r="O439" s="109"/>
      <c r="P439" s="150" t="e">
        <f>#REF!</f>
        <v>#REF!</v>
      </c>
      <c r="Q439" s="110" t="s">
        <v>57</v>
      </c>
      <c r="R439" s="110" t="s">
        <v>57</v>
      </c>
      <c r="S439" s="110" t="s">
        <v>57</v>
      </c>
      <c r="T439" s="111"/>
      <c r="U439" s="112"/>
      <c r="V439" s="112"/>
      <c r="W439" s="112"/>
      <c r="X439" s="113"/>
      <c r="Y439" s="114"/>
    </row>
    <row r="440" spans="3:28" s="91" customFormat="1" ht="22.5" customHeight="1">
      <c r="C440" s="92" t="s">
        <v>60</v>
      </c>
      <c r="D440" s="99" t="e">
        <f>#REF!</f>
        <v>#REF!</v>
      </c>
      <c r="E440" s="94" t="s">
        <v>57</v>
      </c>
      <c r="F440" s="94" t="s">
        <v>57</v>
      </c>
      <c r="G440" s="94" t="s">
        <v>57</v>
      </c>
      <c r="H440" s="95"/>
      <c r="I440" s="96"/>
      <c r="J440" s="96"/>
      <c r="K440" s="96"/>
      <c r="L440" s="97"/>
      <c r="M440" s="98"/>
      <c r="O440" s="92" t="s">
        <v>60</v>
      </c>
      <c r="P440" s="99" t="e">
        <f>#REF!</f>
        <v>#REF!</v>
      </c>
      <c r="Q440" s="94" t="s">
        <v>57</v>
      </c>
      <c r="R440" s="94" t="s">
        <v>57</v>
      </c>
      <c r="S440" s="94" t="s">
        <v>57</v>
      </c>
      <c r="T440" s="95"/>
      <c r="U440" s="96"/>
      <c r="V440" s="96"/>
      <c r="W440" s="96"/>
      <c r="X440" s="97"/>
      <c r="Y440" s="98"/>
    </row>
    <row r="441" spans="3:28" s="91" customFormat="1" ht="0.75" customHeight="1">
      <c r="C441" s="100"/>
      <c r="D441" s="149" t="e">
        <f>#REF!</f>
        <v>#REF!</v>
      </c>
      <c r="E441" s="101"/>
      <c r="F441" s="101"/>
      <c r="G441" s="101"/>
      <c r="H441" s="102"/>
      <c r="I441" s="103"/>
      <c r="J441" s="103"/>
      <c r="K441" s="103"/>
      <c r="L441" s="104"/>
      <c r="M441" s="105"/>
      <c r="O441" s="100"/>
      <c r="P441" s="149" t="e">
        <f>#REF!</f>
        <v>#REF!</v>
      </c>
      <c r="Q441" s="101"/>
      <c r="R441" s="101"/>
      <c r="S441" s="101"/>
      <c r="T441" s="102"/>
      <c r="U441" s="103"/>
      <c r="V441" s="103"/>
      <c r="W441" s="103"/>
      <c r="X441" s="104"/>
      <c r="Y441" s="105"/>
    </row>
    <row r="442" spans="3:28" s="91" customFormat="1" ht="22.5" hidden="1" customHeight="1">
      <c r="C442" s="100"/>
      <c r="D442" s="149" t="e">
        <f>#REF!</f>
        <v>#REF!</v>
      </c>
      <c r="E442" s="101"/>
      <c r="F442" s="101"/>
      <c r="G442" s="101"/>
      <c r="H442" s="102"/>
      <c r="I442" s="103"/>
      <c r="J442" s="103"/>
      <c r="K442" s="103"/>
      <c r="L442" s="104"/>
      <c r="M442" s="105"/>
      <c r="O442" s="100"/>
      <c r="P442" s="149" t="e">
        <f>#REF!</f>
        <v>#REF!</v>
      </c>
      <c r="Q442" s="101"/>
      <c r="R442" s="101"/>
      <c r="S442" s="101"/>
      <c r="T442" s="102"/>
      <c r="U442" s="103"/>
      <c r="V442" s="103"/>
      <c r="W442" s="103"/>
      <c r="X442" s="104"/>
      <c r="Y442" s="105"/>
    </row>
    <row r="443" spans="3:28" s="91" customFormat="1" ht="20.25" customHeight="1">
      <c r="C443" s="106">
        <f>+C431+1</f>
        <v>45757</v>
      </c>
      <c r="D443" s="149" t="e">
        <f>#REF!</f>
        <v>#REF!</v>
      </c>
      <c r="E443" s="101" t="s">
        <v>57</v>
      </c>
      <c r="F443" s="101" t="s">
        <v>57</v>
      </c>
      <c r="G443" s="101" t="s">
        <v>57</v>
      </c>
      <c r="H443" s="102"/>
      <c r="I443" s="103"/>
      <c r="J443" s="103"/>
      <c r="K443" s="103"/>
      <c r="L443" s="104"/>
      <c r="M443" s="105"/>
      <c r="O443" s="106">
        <f>+O431+1</f>
        <v>6</v>
      </c>
      <c r="P443" s="149" t="e">
        <f>#REF!</f>
        <v>#REF!</v>
      </c>
      <c r="Q443" s="101" t="s">
        <v>57</v>
      </c>
      <c r="R443" s="101" t="s">
        <v>57</v>
      </c>
      <c r="S443" s="101" t="s">
        <v>57</v>
      </c>
      <c r="T443" s="102"/>
      <c r="U443" s="103"/>
      <c r="V443" s="103"/>
      <c r="W443" s="103"/>
      <c r="X443" s="104"/>
      <c r="Y443" s="105"/>
      <c r="AB443" s="107"/>
    </row>
    <row r="444" spans="3:28" s="91" customFormat="1" ht="22.5" hidden="1" customHeight="1">
      <c r="C444" s="106"/>
      <c r="D444" s="149" t="e">
        <f>#REF!</f>
        <v>#REF!</v>
      </c>
      <c r="E444" s="101"/>
      <c r="F444" s="101"/>
      <c r="G444" s="101"/>
      <c r="H444" s="102"/>
      <c r="I444" s="103"/>
      <c r="J444" s="103"/>
      <c r="K444" s="103"/>
      <c r="L444" s="104"/>
      <c r="M444" s="105"/>
      <c r="O444" s="106"/>
      <c r="P444" s="149" t="e">
        <f>#REF!</f>
        <v>#REF!</v>
      </c>
      <c r="Q444" s="101"/>
      <c r="R444" s="101"/>
      <c r="S444" s="101"/>
      <c r="T444" s="102"/>
      <c r="U444" s="103"/>
      <c r="V444" s="103"/>
      <c r="W444" s="103"/>
      <c r="X444" s="104"/>
      <c r="Y444" s="105"/>
      <c r="AB444" s="107"/>
    </row>
    <row r="445" spans="3:28" s="91" customFormat="1" ht="0.75" customHeight="1">
      <c r="C445" s="106"/>
      <c r="D445" s="149" t="e">
        <f>#REF!</f>
        <v>#REF!</v>
      </c>
      <c r="E445" s="101"/>
      <c r="F445" s="101"/>
      <c r="G445" s="101"/>
      <c r="H445" s="102"/>
      <c r="I445" s="103"/>
      <c r="J445" s="103"/>
      <c r="K445" s="103"/>
      <c r="L445" s="104"/>
      <c r="M445" s="105"/>
      <c r="O445" s="106"/>
      <c r="P445" s="149" t="e">
        <f>#REF!</f>
        <v>#REF!</v>
      </c>
      <c r="Q445" s="101"/>
      <c r="R445" s="101"/>
      <c r="S445" s="101"/>
      <c r="T445" s="102"/>
      <c r="U445" s="103"/>
      <c r="V445" s="103"/>
      <c r="W445" s="103"/>
      <c r="X445" s="104"/>
      <c r="Y445" s="105"/>
      <c r="AB445" s="107"/>
    </row>
    <row r="446" spans="3:28" s="91" customFormat="1" ht="21.75" customHeight="1">
      <c r="C446" s="105"/>
      <c r="D446" s="149" t="e">
        <f>#REF!</f>
        <v>#REF!</v>
      </c>
      <c r="E446" s="101" t="s">
        <v>57</v>
      </c>
      <c r="F446" s="101" t="s">
        <v>57</v>
      </c>
      <c r="G446" s="101" t="s">
        <v>57</v>
      </c>
      <c r="H446" s="102"/>
      <c r="I446" s="103"/>
      <c r="J446" s="103"/>
      <c r="K446" s="103"/>
      <c r="L446" s="104"/>
      <c r="M446" s="108"/>
      <c r="O446" s="105"/>
      <c r="P446" s="149" t="e">
        <f>#REF!</f>
        <v>#REF!</v>
      </c>
      <c r="Q446" s="101" t="s">
        <v>57</v>
      </c>
      <c r="R446" s="101" t="s">
        <v>57</v>
      </c>
      <c r="S446" s="101" t="s">
        <v>57</v>
      </c>
      <c r="T446" s="102"/>
      <c r="U446" s="103"/>
      <c r="V446" s="103"/>
      <c r="W446" s="103"/>
      <c r="X446" s="104"/>
      <c r="Y446" s="108"/>
    </row>
    <row r="447" spans="3:28" s="91" customFormat="1" ht="2.25" hidden="1" customHeight="1">
      <c r="C447" s="105"/>
      <c r="D447" s="149" t="e">
        <f>#REF!</f>
        <v>#REF!</v>
      </c>
      <c r="E447" s="101"/>
      <c r="F447" s="101"/>
      <c r="G447" s="101"/>
      <c r="H447" s="102"/>
      <c r="I447" s="103"/>
      <c r="J447" s="103"/>
      <c r="K447" s="103"/>
      <c r="L447" s="104"/>
      <c r="M447" s="108"/>
      <c r="O447" s="105"/>
      <c r="P447" s="149" t="e">
        <f>#REF!</f>
        <v>#REF!</v>
      </c>
      <c r="Q447" s="101"/>
      <c r="R447" s="101"/>
      <c r="S447" s="101"/>
      <c r="T447" s="102"/>
      <c r="U447" s="103"/>
      <c r="V447" s="103"/>
      <c r="W447" s="103"/>
      <c r="X447" s="104"/>
      <c r="Y447" s="108"/>
    </row>
    <row r="448" spans="3:28" s="91" customFormat="1" ht="22.5" hidden="1" customHeight="1">
      <c r="C448" s="105"/>
      <c r="D448" s="149" t="e">
        <f>#REF!</f>
        <v>#REF!</v>
      </c>
      <c r="E448" s="101"/>
      <c r="F448" s="101"/>
      <c r="G448" s="101"/>
      <c r="H448" s="102"/>
      <c r="I448" s="103"/>
      <c r="J448" s="103"/>
      <c r="K448" s="103"/>
      <c r="L448" s="104"/>
      <c r="M448" s="108"/>
      <c r="O448" s="105"/>
      <c r="P448" s="149" t="e">
        <f>#REF!</f>
        <v>#REF!</v>
      </c>
      <c r="Q448" s="101"/>
      <c r="R448" s="101"/>
      <c r="S448" s="101"/>
      <c r="T448" s="102"/>
      <c r="U448" s="103"/>
      <c r="V448" s="103"/>
      <c r="W448" s="103"/>
      <c r="X448" s="104"/>
      <c r="Y448" s="108"/>
    </row>
    <row r="449" spans="3:28" s="91" customFormat="1" ht="22.5" customHeight="1">
      <c r="C449" s="100"/>
      <c r="D449" s="149" t="e">
        <f>#REF!</f>
        <v>#REF!</v>
      </c>
      <c r="E449" s="101" t="s">
        <v>57</v>
      </c>
      <c r="F449" s="101" t="s">
        <v>57</v>
      </c>
      <c r="G449" s="101" t="s">
        <v>57</v>
      </c>
      <c r="H449" s="102"/>
      <c r="I449" s="103"/>
      <c r="J449" s="103"/>
      <c r="K449" s="103"/>
      <c r="L449" s="104"/>
      <c r="M449" s="108"/>
      <c r="O449" s="100"/>
      <c r="P449" s="149" t="e">
        <f>#REF!</f>
        <v>#REF!</v>
      </c>
      <c r="Q449" s="101" t="s">
        <v>57</v>
      </c>
      <c r="R449" s="101" t="s">
        <v>57</v>
      </c>
      <c r="S449" s="101" t="s">
        <v>57</v>
      </c>
      <c r="T449" s="102"/>
      <c r="U449" s="103"/>
      <c r="V449" s="103"/>
      <c r="W449" s="103"/>
      <c r="X449" s="104"/>
      <c r="Y449" s="108"/>
    </row>
    <row r="450" spans="3:28" s="91" customFormat="1" ht="0.75" customHeight="1">
      <c r="C450" s="100"/>
      <c r="D450" s="149" t="e">
        <f>#REF!</f>
        <v>#REF!</v>
      </c>
      <c r="E450" s="101"/>
      <c r="F450" s="101"/>
      <c r="G450" s="101"/>
      <c r="H450" s="102"/>
      <c r="I450" s="103"/>
      <c r="J450" s="103"/>
      <c r="K450" s="103"/>
      <c r="L450" s="104"/>
      <c r="M450" s="108"/>
      <c r="O450" s="100"/>
      <c r="P450" s="149" t="e">
        <f>#REF!</f>
        <v>#REF!</v>
      </c>
      <c r="Q450" s="101"/>
      <c r="R450" s="101"/>
      <c r="S450" s="101"/>
      <c r="T450" s="102"/>
      <c r="U450" s="103"/>
      <c r="V450" s="103"/>
      <c r="W450" s="103"/>
      <c r="X450" s="104"/>
      <c r="Y450" s="108"/>
    </row>
    <row r="451" spans="3:28" s="91" customFormat="1" ht="22.5" customHeight="1">
      <c r="C451" s="109"/>
      <c r="D451" s="150" t="e">
        <f>#REF!</f>
        <v>#REF!</v>
      </c>
      <c r="E451" s="110" t="s">
        <v>57</v>
      </c>
      <c r="F451" s="110" t="s">
        <v>57</v>
      </c>
      <c r="G451" s="110" t="s">
        <v>57</v>
      </c>
      <c r="H451" s="111"/>
      <c r="I451" s="112"/>
      <c r="J451" s="112"/>
      <c r="K451" s="112"/>
      <c r="L451" s="113"/>
      <c r="M451" s="114"/>
      <c r="O451" s="109"/>
      <c r="P451" s="150" t="e">
        <f>#REF!</f>
        <v>#REF!</v>
      </c>
      <c r="Q451" s="110" t="s">
        <v>57</v>
      </c>
      <c r="R451" s="110" t="s">
        <v>57</v>
      </c>
      <c r="S451" s="110" t="s">
        <v>57</v>
      </c>
      <c r="T451" s="111"/>
      <c r="U451" s="112"/>
      <c r="V451" s="112"/>
      <c r="W451" s="112"/>
      <c r="X451" s="113"/>
      <c r="Y451" s="114"/>
    </row>
    <row r="452" spans="3:28" s="91" customFormat="1" ht="22.5" customHeight="1">
      <c r="C452" s="92" t="s">
        <v>61</v>
      </c>
      <c r="D452" s="93" t="e">
        <f>#REF!</f>
        <v>#REF!</v>
      </c>
      <c r="E452" s="94" t="s">
        <v>57</v>
      </c>
      <c r="F452" s="94" t="s">
        <v>57</v>
      </c>
      <c r="G452" s="94" t="s">
        <v>57</v>
      </c>
      <c r="H452" s="95"/>
      <c r="I452" s="96"/>
      <c r="J452" s="96"/>
      <c r="K452" s="96"/>
      <c r="L452" s="97"/>
      <c r="M452" s="98"/>
      <c r="O452" s="92" t="s">
        <v>61</v>
      </c>
      <c r="P452" s="93" t="e">
        <f>#REF!</f>
        <v>#REF!</v>
      </c>
      <c r="Q452" s="94" t="s">
        <v>57</v>
      </c>
      <c r="R452" s="94" t="s">
        <v>57</v>
      </c>
      <c r="S452" s="94" t="s">
        <v>57</v>
      </c>
      <c r="T452" s="95"/>
      <c r="U452" s="96"/>
      <c r="V452" s="96"/>
      <c r="W452" s="96"/>
      <c r="X452" s="97"/>
      <c r="Y452" s="98"/>
    </row>
    <row r="453" spans="3:28" s="91" customFormat="1" ht="0.75" customHeight="1">
      <c r="C453" s="100"/>
      <c r="D453" s="93" t="e">
        <f>#REF!</f>
        <v>#REF!</v>
      </c>
      <c r="E453" s="101"/>
      <c r="F453" s="101"/>
      <c r="G453" s="101"/>
      <c r="H453" s="102"/>
      <c r="I453" s="103"/>
      <c r="J453" s="103"/>
      <c r="K453" s="103"/>
      <c r="L453" s="104"/>
      <c r="M453" s="105"/>
      <c r="O453" s="100"/>
      <c r="P453" s="93" t="e">
        <f>#REF!</f>
        <v>#REF!</v>
      </c>
      <c r="Q453" s="101"/>
      <c r="R453" s="101"/>
      <c r="S453" s="101"/>
      <c r="T453" s="102"/>
      <c r="U453" s="103"/>
      <c r="V453" s="103"/>
      <c r="W453" s="103"/>
      <c r="X453" s="104"/>
      <c r="Y453" s="105"/>
    </row>
    <row r="454" spans="3:28" s="91" customFormat="1" ht="22.5" hidden="1" customHeight="1">
      <c r="C454" s="100"/>
      <c r="D454" s="93" t="e">
        <f>#REF!</f>
        <v>#REF!</v>
      </c>
      <c r="E454" s="101"/>
      <c r="F454" s="101"/>
      <c r="G454" s="101"/>
      <c r="H454" s="102"/>
      <c r="I454" s="103"/>
      <c r="J454" s="103"/>
      <c r="K454" s="103"/>
      <c r="L454" s="104"/>
      <c r="M454" s="105"/>
      <c r="O454" s="100"/>
      <c r="P454" s="93" t="e">
        <f>#REF!</f>
        <v>#REF!</v>
      </c>
      <c r="Q454" s="101"/>
      <c r="R454" s="101"/>
      <c r="S454" s="101"/>
      <c r="T454" s="102"/>
      <c r="U454" s="103"/>
      <c r="V454" s="103"/>
      <c r="W454" s="103"/>
      <c r="X454" s="104"/>
      <c r="Y454" s="105"/>
    </row>
    <row r="455" spans="3:28" s="91" customFormat="1" ht="20.25" customHeight="1">
      <c r="C455" s="106">
        <f>+C443+1</f>
        <v>45758</v>
      </c>
      <c r="D455" s="93" t="e">
        <f>#REF!</f>
        <v>#REF!</v>
      </c>
      <c r="E455" s="101" t="s">
        <v>57</v>
      </c>
      <c r="F455" s="101" t="s">
        <v>57</v>
      </c>
      <c r="G455" s="101" t="s">
        <v>57</v>
      </c>
      <c r="H455" s="102"/>
      <c r="I455" s="103"/>
      <c r="J455" s="103"/>
      <c r="K455" s="103"/>
      <c r="L455" s="104"/>
      <c r="M455" s="105"/>
      <c r="O455" s="106">
        <f>+O443+1</f>
        <v>7</v>
      </c>
      <c r="P455" s="93" t="e">
        <f>#REF!</f>
        <v>#REF!</v>
      </c>
      <c r="Q455" s="101" t="s">
        <v>57</v>
      </c>
      <c r="R455" s="101" t="s">
        <v>57</v>
      </c>
      <c r="S455" s="101" t="s">
        <v>57</v>
      </c>
      <c r="T455" s="102"/>
      <c r="U455" s="103"/>
      <c r="V455" s="103"/>
      <c r="W455" s="103"/>
      <c r="X455" s="104"/>
      <c r="Y455" s="105"/>
      <c r="AB455" s="107"/>
    </row>
    <row r="456" spans="3:28" s="91" customFormat="1" ht="22.5" hidden="1" customHeight="1">
      <c r="C456" s="106"/>
      <c r="D456" s="93" t="e">
        <f>#REF!</f>
        <v>#REF!</v>
      </c>
      <c r="E456" s="101"/>
      <c r="F456" s="101"/>
      <c r="G456" s="101"/>
      <c r="H456" s="102"/>
      <c r="I456" s="103"/>
      <c r="J456" s="103"/>
      <c r="K456" s="103"/>
      <c r="L456" s="104"/>
      <c r="M456" s="105"/>
      <c r="O456" s="106"/>
      <c r="P456" s="93" t="e">
        <f>#REF!</f>
        <v>#REF!</v>
      </c>
      <c r="Q456" s="101"/>
      <c r="R456" s="101"/>
      <c r="S456" s="101"/>
      <c r="T456" s="102"/>
      <c r="U456" s="103"/>
      <c r="V456" s="103"/>
      <c r="W456" s="103"/>
      <c r="X456" s="104"/>
      <c r="Y456" s="105"/>
      <c r="AB456" s="107"/>
    </row>
    <row r="457" spans="3:28" s="91" customFormat="1" ht="0.75" customHeight="1">
      <c r="C457" s="106"/>
      <c r="D457" s="93" t="e">
        <f>#REF!</f>
        <v>#REF!</v>
      </c>
      <c r="E457" s="101"/>
      <c r="F457" s="101"/>
      <c r="G457" s="101"/>
      <c r="H457" s="102"/>
      <c r="I457" s="103"/>
      <c r="J457" s="103"/>
      <c r="K457" s="103"/>
      <c r="L457" s="104"/>
      <c r="M457" s="105"/>
      <c r="O457" s="106"/>
      <c r="P457" s="93" t="e">
        <f>#REF!</f>
        <v>#REF!</v>
      </c>
      <c r="Q457" s="101"/>
      <c r="R457" s="101"/>
      <c r="S457" s="101"/>
      <c r="T457" s="102"/>
      <c r="U457" s="103"/>
      <c r="V457" s="103"/>
      <c r="W457" s="103"/>
      <c r="X457" s="104"/>
      <c r="Y457" s="105"/>
      <c r="AB457" s="107"/>
    </row>
    <row r="458" spans="3:28" s="91" customFormat="1" ht="21.75" customHeight="1">
      <c r="C458" s="105"/>
      <c r="D458" s="93" t="e">
        <f>#REF!</f>
        <v>#REF!</v>
      </c>
      <c r="E458" s="101" t="s">
        <v>57</v>
      </c>
      <c r="F458" s="101" t="s">
        <v>57</v>
      </c>
      <c r="G458" s="101" t="s">
        <v>57</v>
      </c>
      <c r="H458" s="102"/>
      <c r="I458" s="103"/>
      <c r="J458" s="103"/>
      <c r="K458" s="103"/>
      <c r="L458" s="104"/>
      <c r="M458" s="108"/>
      <c r="O458" s="105"/>
      <c r="P458" s="93" t="e">
        <f>#REF!</f>
        <v>#REF!</v>
      </c>
      <c r="Q458" s="101" t="s">
        <v>57</v>
      </c>
      <c r="R458" s="101" t="s">
        <v>57</v>
      </c>
      <c r="S458" s="101" t="s">
        <v>57</v>
      </c>
      <c r="T458" s="102"/>
      <c r="U458" s="103"/>
      <c r="V458" s="103"/>
      <c r="W458" s="103"/>
      <c r="X458" s="104"/>
      <c r="Y458" s="108"/>
    </row>
    <row r="459" spans="3:28" s="91" customFormat="1" ht="2.25" hidden="1" customHeight="1">
      <c r="C459" s="105"/>
      <c r="D459" s="93" t="e">
        <f>#REF!</f>
        <v>#REF!</v>
      </c>
      <c r="E459" s="101"/>
      <c r="F459" s="101"/>
      <c r="G459" s="101"/>
      <c r="H459" s="102"/>
      <c r="I459" s="103"/>
      <c r="J459" s="103"/>
      <c r="K459" s="103"/>
      <c r="L459" s="104"/>
      <c r="M459" s="108"/>
      <c r="O459" s="105"/>
      <c r="P459" s="93" t="e">
        <f>#REF!</f>
        <v>#REF!</v>
      </c>
      <c r="Q459" s="101"/>
      <c r="R459" s="101"/>
      <c r="S459" s="101"/>
      <c r="T459" s="102"/>
      <c r="U459" s="103"/>
      <c r="V459" s="103"/>
      <c r="W459" s="103"/>
      <c r="X459" s="104"/>
      <c r="Y459" s="108"/>
    </row>
    <row r="460" spans="3:28" s="91" customFormat="1" ht="22.5" hidden="1" customHeight="1">
      <c r="C460" s="105"/>
      <c r="D460" s="93" t="e">
        <f>#REF!</f>
        <v>#REF!</v>
      </c>
      <c r="E460" s="101"/>
      <c r="F460" s="101"/>
      <c r="G460" s="101"/>
      <c r="H460" s="102"/>
      <c r="I460" s="103"/>
      <c r="J460" s="103"/>
      <c r="K460" s="103"/>
      <c r="L460" s="104"/>
      <c r="M460" s="108"/>
      <c r="O460" s="105"/>
      <c r="P460" s="93" t="e">
        <f>#REF!</f>
        <v>#REF!</v>
      </c>
      <c r="Q460" s="101"/>
      <c r="R460" s="101"/>
      <c r="S460" s="101"/>
      <c r="T460" s="102"/>
      <c r="U460" s="103"/>
      <c r="V460" s="103"/>
      <c r="W460" s="103"/>
      <c r="X460" s="104"/>
      <c r="Y460" s="108"/>
    </row>
    <row r="461" spans="3:28" s="91" customFormat="1" ht="22.5" customHeight="1">
      <c r="C461" s="100"/>
      <c r="D461" s="93" t="e">
        <f>#REF!</f>
        <v>#REF!</v>
      </c>
      <c r="E461" s="101" t="s">
        <v>57</v>
      </c>
      <c r="F461" s="101" t="s">
        <v>57</v>
      </c>
      <c r="G461" s="101" t="s">
        <v>57</v>
      </c>
      <c r="H461" s="102"/>
      <c r="I461" s="103"/>
      <c r="J461" s="103"/>
      <c r="K461" s="103"/>
      <c r="L461" s="104"/>
      <c r="M461" s="108"/>
      <c r="O461" s="100"/>
      <c r="P461" s="93" t="e">
        <f>#REF!</f>
        <v>#REF!</v>
      </c>
      <c r="Q461" s="101" t="s">
        <v>57</v>
      </c>
      <c r="R461" s="101" t="s">
        <v>57</v>
      </c>
      <c r="S461" s="101" t="s">
        <v>57</v>
      </c>
      <c r="T461" s="102"/>
      <c r="U461" s="103"/>
      <c r="V461" s="103"/>
      <c r="W461" s="103"/>
      <c r="X461" s="104"/>
      <c r="Y461" s="108"/>
    </row>
    <row r="462" spans="3:28" s="91" customFormat="1" ht="0.75" customHeight="1">
      <c r="C462" s="100"/>
      <c r="D462" s="93" t="e">
        <f>#REF!</f>
        <v>#REF!</v>
      </c>
      <c r="E462" s="101"/>
      <c r="F462" s="101"/>
      <c r="G462" s="101"/>
      <c r="H462" s="102"/>
      <c r="I462" s="103"/>
      <c r="J462" s="103"/>
      <c r="K462" s="103"/>
      <c r="L462" s="104"/>
      <c r="M462" s="108"/>
      <c r="O462" s="100"/>
      <c r="P462" s="93" t="e">
        <f>#REF!</f>
        <v>#REF!</v>
      </c>
      <c r="Q462" s="101"/>
      <c r="R462" s="101"/>
      <c r="S462" s="101"/>
      <c r="T462" s="102"/>
      <c r="U462" s="103"/>
      <c r="V462" s="103"/>
      <c r="W462" s="103"/>
      <c r="X462" s="104"/>
      <c r="Y462" s="108"/>
    </row>
    <row r="463" spans="3:28" s="91" customFormat="1" ht="22.5" customHeight="1">
      <c r="C463" s="109"/>
      <c r="D463" s="93" t="e">
        <f>#REF!</f>
        <v>#REF!</v>
      </c>
      <c r="E463" s="110" t="s">
        <v>57</v>
      </c>
      <c r="F463" s="110" t="s">
        <v>57</v>
      </c>
      <c r="G463" s="110" t="s">
        <v>57</v>
      </c>
      <c r="H463" s="111"/>
      <c r="I463" s="112"/>
      <c r="J463" s="112"/>
      <c r="K463" s="112"/>
      <c r="L463" s="113"/>
      <c r="M463" s="114"/>
      <c r="O463" s="109"/>
      <c r="P463" s="93" t="e">
        <f>#REF!</f>
        <v>#REF!</v>
      </c>
      <c r="Q463" s="110" t="s">
        <v>57</v>
      </c>
      <c r="R463" s="110" t="s">
        <v>57</v>
      </c>
      <c r="S463" s="110" t="s">
        <v>57</v>
      </c>
      <c r="T463" s="111"/>
      <c r="U463" s="112"/>
      <c r="V463" s="112"/>
      <c r="W463" s="112"/>
      <c r="X463" s="113"/>
      <c r="Y463" s="114"/>
    </row>
    <row r="464" spans="3:28" ht="15" customHeight="1">
      <c r="C464" s="309" t="s">
        <v>62</v>
      </c>
      <c r="D464" s="309"/>
      <c r="E464" s="309"/>
      <c r="F464" s="309"/>
      <c r="G464" s="309"/>
      <c r="H464" s="309"/>
      <c r="I464" s="309"/>
      <c r="J464" s="309"/>
      <c r="K464" s="309"/>
      <c r="L464" s="309"/>
      <c r="M464" s="309"/>
      <c r="O464" s="309" t="s">
        <v>62</v>
      </c>
      <c r="P464" s="309"/>
      <c r="Q464" s="309"/>
      <c r="R464" s="309"/>
      <c r="S464" s="309"/>
      <c r="T464" s="309"/>
      <c r="U464" s="309"/>
      <c r="V464" s="309"/>
      <c r="W464" s="309"/>
      <c r="X464" s="309"/>
      <c r="Y464" s="309"/>
    </row>
    <row r="465" spans="1:25">
      <c r="C465" s="115"/>
      <c r="D465" s="115"/>
      <c r="E465" s="115"/>
      <c r="F465" s="115"/>
      <c r="G465" s="115"/>
      <c r="H465" s="115"/>
      <c r="I465" s="115"/>
      <c r="J465" s="115"/>
      <c r="K465" s="115"/>
      <c r="L465" s="115"/>
      <c r="M465" s="115"/>
      <c r="O465" s="115"/>
      <c r="P465" s="115"/>
      <c r="Q465" s="115"/>
      <c r="R465" s="115"/>
      <c r="S465" s="115"/>
      <c r="T465" s="115"/>
      <c r="U465" s="115"/>
      <c r="V465" s="115"/>
      <c r="W465" s="115"/>
      <c r="X465" s="115"/>
      <c r="Y465" s="115"/>
    </row>
    <row r="466" spans="1:25">
      <c r="C466" s="310" t="s">
        <v>63</v>
      </c>
      <c r="D466" s="310"/>
      <c r="E466" s="310"/>
      <c r="F466" s="310"/>
      <c r="G466" s="310"/>
      <c r="H466" s="310"/>
      <c r="I466" s="310"/>
      <c r="J466" s="310"/>
      <c r="K466" s="310"/>
      <c r="L466" s="310"/>
      <c r="M466" s="310"/>
      <c r="O466" s="310" t="s">
        <v>63</v>
      </c>
      <c r="P466" s="310"/>
      <c r="Q466" s="310"/>
      <c r="R466" s="310"/>
      <c r="S466" s="310"/>
      <c r="T466" s="310"/>
      <c r="U466" s="310"/>
      <c r="V466" s="310"/>
      <c r="W466" s="310"/>
      <c r="X466" s="310"/>
      <c r="Y466" s="310"/>
    </row>
    <row r="467" spans="1:25" ht="115.5" customHeight="1">
      <c r="C467" s="311"/>
      <c r="D467" s="312"/>
      <c r="E467" s="312"/>
      <c r="F467" s="312"/>
      <c r="G467" s="312"/>
      <c r="H467" s="312"/>
      <c r="I467" s="312"/>
      <c r="J467" s="312"/>
      <c r="K467" s="312"/>
      <c r="L467" s="312"/>
      <c r="M467" s="313"/>
      <c r="O467" s="311"/>
      <c r="P467" s="312"/>
      <c r="Q467" s="312"/>
      <c r="R467" s="312"/>
      <c r="S467" s="312"/>
      <c r="T467" s="312"/>
      <c r="U467" s="312"/>
      <c r="V467" s="312"/>
      <c r="W467" s="312"/>
      <c r="X467" s="312"/>
      <c r="Y467" s="313"/>
    </row>
    <row r="469" spans="1:25" ht="53.25" customHeight="1">
      <c r="C469" s="69"/>
      <c r="D469" s="70"/>
      <c r="E469" s="71"/>
      <c r="F469" s="71"/>
      <c r="G469" s="71"/>
      <c r="H469" s="71"/>
      <c r="I469" s="71"/>
      <c r="J469" s="71"/>
      <c r="K469" s="71"/>
      <c r="L469" s="71"/>
      <c r="M469" s="72"/>
      <c r="O469" s="69"/>
      <c r="P469" s="70"/>
      <c r="Q469" s="71"/>
      <c r="R469" s="71"/>
      <c r="S469" s="71"/>
      <c r="T469" s="71"/>
      <c r="U469" s="71"/>
      <c r="V469" s="71"/>
      <c r="W469" s="71"/>
      <c r="X469" s="71"/>
      <c r="Y469" s="72"/>
    </row>
    <row r="470" spans="1:25" ht="5.25" customHeight="1"/>
    <row r="471" spans="1:25">
      <c r="A471" s="74"/>
      <c r="C471" s="294"/>
      <c r="D471" s="294"/>
      <c r="E471" s="295"/>
      <c r="F471" s="295"/>
      <c r="G471" s="295"/>
      <c r="H471" s="295"/>
      <c r="I471" s="295"/>
      <c r="J471" s="295"/>
      <c r="K471" s="295"/>
      <c r="L471" s="295"/>
      <c r="M471" s="75"/>
      <c r="O471" s="294"/>
      <c r="P471" s="294"/>
      <c r="Q471" s="295"/>
      <c r="R471" s="295"/>
      <c r="S471" s="295"/>
      <c r="T471" s="295"/>
      <c r="U471" s="295"/>
      <c r="V471" s="295"/>
      <c r="W471" s="295"/>
      <c r="X471" s="295"/>
      <c r="Y471" s="75"/>
    </row>
    <row r="472" spans="1:25">
      <c r="A472" s="76"/>
      <c r="C472" s="77"/>
      <c r="D472" s="77"/>
      <c r="E472" s="78"/>
      <c r="F472" s="78"/>
      <c r="G472" s="78"/>
      <c r="H472" s="78"/>
      <c r="I472" s="78"/>
      <c r="J472" s="78"/>
      <c r="K472" s="78"/>
      <c r="L472" s="78"/>
      <c r="M472" s="79"/>
      <c r="O472" s="77"/>
      <c r="P472" s="77"/>
      <c r="Q472" s="78"/>
      <c r="R472" s="78"/>
      <c r="S472" s="78"/>
      <c r="T472" s="78"/>
      <c r="U472" s="78"/>
      <c r="V472" s="78"/>
      <c r="W472" s="78"/>
      <c r="X472" s="78"/>
      <c r="Y472" s="79"/>
    </row>
    <row r="473" spans="1:25" ht="15.75">
      <c r="A473" s="74"/>
      <c r="C473" s="80"/>
      <c r="D473" s="296"/>
      <c r="E473" s="296"/>
      <c r="F473" s="296"/>
      <c r="G473" s="296"/>
      <c r="H473" s="296"/>
      <c r="I473" s="296"/>
      <c r="J473" s="296"/>
      <c r="K473" s="296"/>
      <c r="L473" s="296"/>
      <c r="M473" s="296"/>
      <c r="O473" s="80"/>
      <c r="P473" s="296"/>
      <c r="Q473" s="296"/>
      <c r="R473" s="296"/>
      <c r="S473" s="296"/>
      <c r="T473" s="296"/>
      <c r="U473" s="296"/>
      <c r="V473" s="296"/>
      <c r="W473" s="296"/>
      <c r="X473" s="296"/>
      <c r="Y473" s="296"/>
    </row>
    <row r="474" spans="1:25">
      <c r="A474" s="81"/>
    </row>
    <row r="475" spans="1:25" ht="18" customHeight="1">
      <c r="A475" s="74"/>
      <c r="C475" s="80"/>
      <c r="O475" s="80"/>
    </row>
    <row r="476" spans="1:25">
      <c r="A476" s="81"/>
    </row>
    <row r="477" spans="1:25" ht="63" customHeight="1">
      <c r="C477" s="305"/>
      <c r="D477" s="305"/>
      <c r="E477" s="305"/>
      <c r="F477" s="305"/>
      <c r="G477" s="305"/>
      <c r="H477" s="305"/>
      <c r="I477" s="305"/>
      <c r="J477" s="305"/>
      <c r="K477" s="305"/>
      <c r="L477" s="305"/>
      <c r="M477" s="305"/>
      <c r="O477" s="305"/>
      <c r="P477" s="305"/>
      <c r="Q477" s="305"/>
      <c r="R477" s="305"/>
      <c r="S477" s="305"/>
      <c r="T477" s="305"/>
      <c r="U477" s="305"/>
      <c r="V477" s="305"/>
      <c r="W477" s="305"/>
      <c r="X477" s="305"/>
      <c r="Y477" s="305"/>
    </row>
    <row r="478" spans="1:25" ht="9" customHeight="1"/>
    <row r="479" spans="1:25" ht="15" customHeight="1">
      <c r="E479" s="82"/>
      <c r="G479" s="83"/>
      <c r="H479" s="306"/>
      <c r="I479" s="307"/>
      <c r="J479" s="307"/>
      <c r="K479" s="307"/>
      <c r="L479" s="307"/>
      <c r="M479" s="308"/>
      <c r="Q479" s="82"/>
      <c r="S479" s="83"/>
      <c r="T479" s="306"/>
      <c r="U479" s="307"/>
      <c r="V479" s="307"/>
      <c r="W479" s="307"/>
      <c r="X479" s="307"/>
      <c r="Y479" s="308"/>
    </row>
    <row r="480" spans="1:25" ht="39" customHeight="1">
      <c r="E480" s="84"/>
      <c r="F480" s="85"/>
      <c r="G480" s="86"/>
      <c r="H480" s="297"/>
      <c r="I480" s="299"/>
      <c r="J480" s="299"/>
      <c r="K480" s="299"/>
      <c r="L480" s="301"/>
      <c r="M480" s="303"/>
      <c r="Q480" s="84"/>
      <c r="R480" s="85"/>
      <c r="S480" s="86"/>
      <c r="T480" s="297"/>
      <c r="U480" s="299"/>
      <c r="V480" s="299"/>
      <c r="W480" s="299"/>
      <c r="X480" s="301"/>
      <c r="Y480" s="303"/>
    </row>
    <row r="481" spans="3:28" ht="15.75">
      <c r="C481" s="87"/>
      <c r="D481" s="88"/>
      <c r="E481" s="89"/>
      <c r="F481" s="89"/>
      <c r="G481" s="89"/>
      <c r="H481" s="298"/>
      <c r="I481" s="300"/>
      <c r="J481" s="300"/>
      <c r="K481" s="300"/>
      <c r="L481" s="302"/>
      <c r="M481" s="304"/>
      <c r="O481" s="87"/>
      <c r="P481" s="90"/>
      <c r="Q481" s="89"/>
      <c r="R481" s="89"/>
      <c r="S481" s="89"/>
      <c r="T481" s="298"/>
      <c r="U481" s="300"/>
      <c r="V481" s="300"/>
      <c r="W481" s="300"/>
      <c r="X481" s="302"/>
      <c r="Y481" s="304"/>
    </row>
    <row r="482" spans="3:28" s="91" customFormat="1" ht="22.5" customHeight="1">
      <c r="C482" s="92"/>
      <c r="D482" s="93"/>
      <c r="E482" s="94"/>
      <c r="F482" s="94"/>
      <c r="G482" s="94"/>
      <c r="H482" s="95"/>
      <c r="I482" s="96"/>
      <c r="J482" s="96"/>
      <c r="K482" s="96"/>
      <c r="L482" s="97"/>
      <c r="M482" s="98"/>
      <c r="O482" s="92"/>
      <c r="P482" s="93"/>
      <c r="Q482" s="94"/>
      <c r="R482" s="94"/>
      <c r="S482" s="94"/>
      <c r="T482" s="95"/>
      <c r="U482" s="96"/>
      <c r="V482" s="96"/>
      <c r="W482" s="96"/>
      <c r="X482" s="97"/>
      <c r="Y482" s="98"/>
    </row>
    <row r="483" spans="3:28" s="91" customFormat="1" ht="0.75" customHeight="1">
      <c r="C483" s="100"/>
      <c r="D483" s="93"/>
      <c r="E483" s="101"/>
      <c r="F483" s="101"/>
      <c r="G483" s="101"/>
      <c r="H483" s="102"/>
      <c r="I483" s="103"/>
      <c r="J483" s="103"/>
      <c r="K483" s="103"/>
      <c r="L483" s="104"/>
      <c r="M483" s="105"/>
      <c r="O483" s="100"/>
      <c r="P483" s="93"/>
      <c r="Q483" s="101"/>
      <c r="R483" s="101"/>
      <c r="S483" s="101"/>
      <c r="T483" s="102"/>
      <c r="U483" s="103"/>
      <c r="V483" s="103"/>
      <c r="W483" s="103"/>
      <c r="X483" s="104"/>
      <c r="Y483" s="105"/>
    </row>
    <row r="484" spans="3:28" s="91" customFormat="1" ht="22.5" hidden="1" customHeight="1">
      <c r="C484" s="100"/>
      <c r="D484" s="93"/>
      <c r="E484" s="101"/>
      <c r="F484" s="101"/>
      <c r="G484" s="101"/>
      <c r="H484" s="102"/>
      <c r="I484" s="103"/>
      <c r="J484" s="103"/>
      <c r="K484" s="103"/>
      <c r="L484" s="104"/>
      <c r="M484" s="105"/>
      <c r="O484" s="100"/>
      <c r="P484" s="93"/>
      <c r="Q484" s="101"/>
      <c r="R484" s="101"/>
      <c r="S484" s="101"/>
      <c r="T484" s="102"/>
      <c r="U484" s="103"/>
      <c r="V484" s="103"/>
      <c r="W484" s="103"/>
      <c r="X484" s="104"/>
      <c r="Y484" s="105"/>
    </row>
    <row r="485" spans="3:28" s="91" customFormat="1" ht="20.25" customHeight="1">
      <c r="C485" s="106"/>
      <c r="D485" s="93"/>
      <c r="E485" s="101"/>
      <c r="F485" s="101"/>
      <c r="G485" s="101"/>
      <c r="H485" s="102"/>
      <c r="I485" s="103"/>
      <c r="J485" s="103"/>
      <c r="K485" s="103"/>
      <c r="L485" s="104"/>
      <c r="M485" s="105"/>
      <c r="O485" s="106"/>
      <c r="P485" s="93"/>
      <c r="Q485" s="101"/>
      <c r="R485" s="101"/>
      <c r="S485" s="101"/>
      <c r="T485" s="102"/>
      <c r="U485" s="103"/>
      <c r="V485" s="103"/>
      <c r="W485" s="103"/>
      <c r="X485" s="104"/>
      <c r="Y485" s="105"/>
      <c r="AB485" s="107"/>
    </row>
    <row r="486" spans="3:28" s="91" customFormat="1" ht="22.5" hidden="1" customHeight="1">
      <c r="C486" s="106"/>
      <c r="D486" s="93"/>
      <c r="E486" s="101"/>
      <c r="F486" s="101"/>
      <c r="G486" s="101"/>
      <c r="H486" s="102"/>
      <c r="I486" s="103"/>
      <c r="J486" s="103"/>
      <c r="K486" s="103"/>
      <c r="L486" s="104"/>
      <c r="M486" s="105"/>
      <c r="O486" s="106"/>
      <c r="P486" s="93"/>
      <c r="Q486" s="101"/>
      <c r="R486" s="101"/>
      <c r="S486" s="101"/>
      <c r="T486" s="102"/>
      <c r="U486" s="103"/>
      <c r="V486" s="103"/>
      <c r="W486" s="103"/>
      <c r="X486" s="104"/>
      <c r="Y486" s="105"/>
      <c r="AB486" s="107"/>
    </row>
    <row r="487" spans="3:28" s="91" customFormat="1" ht="0.75" customHeight="1">
      <c r="C487" s="106"/>
      <c r="D487" s="93"/>
      <c r="E487" s="101"/>
      <c r="F487" s="101"/>
      <c r="G487" s="101"/>
      <c r="H487" s="102"/>
      <c r="I487" s="103"/>
      <c r="J487" s="103"/>
      <c r="K487" s="103"/>
      <c r="L487" s="104"/>
      <c r="M487" s="105"/>
      <c r="O487" s="106"/>
      <c r="P487" s="93"/>
      <c r="Q487" s="101"/>
      <c r="R487" s="101"/>
      <c r="S487" s="101"/>
      <c r="T487" s="102"/>
      <c r="U487" s="103"/>
      <c r="V487" s="103"/>
      <c r="W487" s="103"/>
      <c r="X487" s="104"/>
      <c r="Y487" s="105"/>
      <c r="AB487" s="107"/>
    </row>
    <row r="488" spans="3:28" s="91" customFormat="1" ht="21.75" customHeight="1">
      <c r="C488" s="105"/>
      <c r="D488" s="93"/>
      <c r="E488" s="101"/>
      <c r="F488" s="101"/>
      <c r="G488" s="101"/>
      <c r="H488" s="102"/>
      <c r="I488" s="103"/>
      <c r="J488" s="103"/>
      <c r="K488" s="103"/>
      <c r="L488" s="104"/>
      <c r="M488" s="108"/>
      <c r="O488" s="105"/>
      <c r="P488" s="93"/>
      <c r="Q488" s="101"/>
      <c r="R488" s="101"/>
      <c r="S488" s="101"/>
      <c r="T488" s="102"/>
      <c r="U488" s="103"/>
      <c r="V488" s="103"/>
      <c r="W488" s="103"/>
      <c r="X488" s="104"/>
      <c r="Y488" s="108"/>
    </row>
    <row r="489" spans="3:28" s="91" customFormat="1" ht="2.25" hidden="1" customHeight="1">
      <c r="C489" s="105"/>
      <c r="D489" s="93"/>
      <c r="E489" s="101"/>
      <c r="F489" s="101"/>
      <c r="G489" s="101"/>
      <c r="H489" s="102"/>
      <c r="I489" s="103"/>
      <c r="J489" s="103"/>
      <c r="K489" s="103"/>
      <c r="L489" s="104"/>
      <c r="M489" s="108"/>
      <c r="O489" s="105"/>
      <c r="P489" s="93"/>
      <c r="Q489" s="101"/>
      <c r="R489" s="101"/>
      <c r="S489" s="101"/>
      <c r="T489" s="102"/>
      <c r="U489" s="103"/>
      <c r="V489" s="103"/>
      <c r="W489" s="103"/>
      <c r="X489" s="104"/>
      <c r="Y489" s="108"/>
    </row>
    <row r="490" spans="3:28" s="91" customFormat="1" ht="22.5" hidden="1" customHeight="1">
      <c r="C490" s="105"/>
      <c r="D490" s="93"/>
      <c r="E490" s="101"/>
      <c r="F490" s="101"/>
      <c r="G490" s="101"/>
      <c r="H490" s="102"/>
      <c r="I490" s="103"/>
      <c r="J490" s="103"/>
      <c r="K490" s="103"/>
      <c r="L490" s="104"/>
      <c r="M490" s="108"/>
      <c r="O490" s="105"/>
      <c r="P490" s="93"/>
      <c r="Q490" s="101"/>
      <c r="R490" s="101"/>
      <c r="S490" s="101"/>
      <c r="T490" s="102"/>
      <c r="U490" s="103"/>
      <c r="V490" s="103"/>
      <c r="W490" s="103"/>
      <c r="X490" s="104"/>
      <c r="Y490" s="108"/>
    </row>
    <row r="491" spans="3:28" s="91" customFormat="1" ht="22.5" customHeight="1">
      <c r="C491" s="100"/>
      <c r="D491" s="93"/>
      <c r="E491" s="101"/>
      <c r="F491" s="101"/>
      <c r="G491" s="101"/>
      <c r="H491" s="102"/>
      <c r="I491" s="103"/>
      <c r="J491" s="103"/>
      <c r="K491" s="103"/>
      <c r="L491" s="104"/>
      <c r="M491" s="108"/>
      <c r="O491" s="100"/>
      <c r="P491" s="93"/>
      <c r="Q491" s="101"/>
      <c r="R491" s="101"/>
      <c r="S491" s="101"/>
      <c r="T491" s="102"/>
      <c r="U491" s="103"/>
      <c r="V491" s="103"/>
      <c r="W491" s="103"/>
      <c r="X491" s="104"/>
      <c r="Y491" s="108"/>
    </row>
    <row r="492" spans="3:28" s="91" customFormat="1" ht="0.75" customHeight="1">
      <c r="C492" s="100"/>
      <c r="D492" s="93"/>
      <c r="E492" s="101"/>
      <c r="F492" s="101"/>
      <c r="G492" s="101"/>
      <c r="H492" s="102"/>
      <c r="I492" s="103"/>
      <c r="J492" s="103"/>
      <c r="K492" s="103"/>
      <c r="L492" s="104"/>
      <c r="M492" s="108"/>
      <c r="O492" s="100"/>
      <c r="P492" s="93"/>
      <c r="Q492" s="101"/>
      <c r="R492" s="101"/>
      <c r="S492" s="101"/>
      <c r="T492" s="102"/>
      <c r="U492" s="103"/>
      <c r="V492" s="103"/>
      <c r="W492" s="103"/>
      <c r="X492" s="104"/>
      <c r="Y492" s="108"/>
    </row>
    <row r="493" spans="3:28" s="91" customFormat="1" ht="22.5" customHeight="1">
      <c r="C493" s="109"/>
      <c r="D493" s="93"/>
      <c r="E493" s="110"/>
      <c r="F493" s="110"/>
      <c r="G493" s="110"/>
      <c r="H493" s="111"/>
      <c r="I493" s="112"/>
      <c r="J493" s="112"/>
      <c r="K493" s="112"/>
      <c r="L493" s="113"/>
      <c r="M493" s="114"/>
      <c r="O493" s="109"/>
      <c r="P493" s="93"/>
      <c r="Q493" s="110"/>
      <c r="R493" s="110"/>
      <c r="S493" s="110"/>
      <c r="T493" s="111"/>
      <c r="U493" s="112"/>
      <c r="V493" s="112"/>
      <c r="W493" s="112"/>
      <c r="X493" s="113"/>
      <c r="Y493" s="114"/>
    </row>
    <row r="494" spans="3:28" s="91" customFormat="1" ht="22.5" customHeight="1">
      <c r="C494" s="92"/>
      <c r="D494" s="191"/>
      <c r="E494" s="188"/>
      <c r="F494" s="94"/>
      <c r="G494" s="94"/>
      <c r="H494" s="95"/>
      <c r="I494" s="96"/>
      <c r="J494" s="96"/>
      <c r="K494" s="96"/>
      <c r="L494" s="97"/>
      <c r="M494" s="98"/>
      <c r="O494" s="92"/>
      <c r="P494" s="191"/>
      <c r="Q494" s="94"/>
      <c r="R494" s="94"/>
      <c r="S494" s="94"/>
      <c r="T494" s="95"/>
      <c r="U494" s="96"/>
      <c r="V494" s="96"/>
      <c r="W494" s="96"/>
      <c r="X494" s="97"/>
      <c r="Y494" s="98"/>
    </row>
    <row r="495" spans="3:28" s="91" customFormat="1" ht="0.75" customHeight="1">
      <c r="C495" s="100"/>
      <c r="D495" s="149"/>
      <c r="E495" s="189"/>
      <c r="F495" s="101"/>
      <c r="G495" s="101"/>
      <c r="H495" s="102"/>
      <c r="I495" s="103"/>
      <c r="J495" s="103"/>
      <c r="K495" s="103"/>
      <c r="L495" s="104"/>
      <c r="M495" s="105"/>
      <c r="O495" s="100"/>
      <c r="P495" s="149"/>
      <c r="Q495" s="101"/>
      <c r="R495" s="101"/>
      <c r="S495" s="101"/>
      <c r="T495" s="102"/>
      <c r="U495" s="103"/>
      <c r="V495" s="103"/>
      <c r="W495" s="103"/>
      <c r="X495" s="104"/>
      <c r="Y495" s="105"/>
    </row>
    <row r="496" spans="3:28" s="91" customFormat="1" ht="22.5" hidden="1" customHeight="1">
      <c r="C496" s="100"/>
      <c r="D496" s="149"/>
      <c r="E496" s="189"/>
      <c r="F496" s="101"/>
      <c r="G496" s="101"/>
      <c r="H496" s="102"/>
      <c r="I496" s="103"/>
      <c r="J496" s="103"/>
      <c r="K496" s="103"/>
      <c r="L496" s="104"/>
      <c r="M496" s="105"/>
      <c r="O496" s="100"/>
      <c r="P496" s="149"/>
      <c r="Q496" s="101"/>
      <c r="R496" s="101"/>
      <c r="S496" s="101"/>
      <c r="T496" s="102"/>
      <c r="U496" s="103"/>
      <c r="V496" s="103"/>
      <c r="W496" s="103"/>
      <c r="X496" s="104"/>
      <c r="Y496" s="105"/>
    </row>
    <row r="497" spans="3:28" s="91" customFormat="1" ht="20.25" customHeight="1">
      <c r="C497" s="106"/>
      <c r="D497" s="149"/>
      <c r="E497" s="189"/>
      <c r="F497" s="101"/>
      <c r="G497" s="101"/>
      <c r="H497" s="102"/>
      <c r="I497" s="103"/>
      <c r="J497" s="103"/>
      <c r="K497" s="103"/>
      <c r="L497" s="104"/>
      <c r="M497" s="105"/>
      <c r="O497" s="106"/>
      <c r="P497" s="149"/>
      <c r="Q497" s="101"/>
      <c r="R497" s="101"/>
      <c r="S497" s="101"/>
      <c r="T497" s="102"/>
      <c r="U497" s="103"/>
      <c r="V497" s="103"/>
      <c r="W497" s="103"/>
      <c r="X497" s="104"/>
      <c r="Y497" s="105"/>
      <c r="AB497" s="107"/>
    </row>
    <row r="498" spans="3:28" s="91" customFormat="1" ht="22.5" hidden="1" customHeight="1">
      <c r="C498" s="106"/>
      <c r="D498" s="149"/>
      <c r="E498" s="189"/>
      <c r="F498" s="101"/>
      <c r="G498" s="101"/>
      <c r="H498" s="102"/>
      <c r="I498" s="103"/>
      <c r="J498" s="103"/>
      <c r="K498" s="103"/>
      <c r="L498" s="104"/>
      <c r="M498" s="105"/>
      <c r="O498" s="106"/>
      <c r="P498" s="149"/>
      <c r="Q498" s="101"/>
      <c r="R498" s="101"/>
      <c r="S498" s="101"/>
      <c r="T498" s="102"/>
      <c r="U498" s="103"/>
      <c r="V498" s="103"/>
      <c r="W498" s="103"/>
      <c r="X498" s="104"/>
      <c r="Y498" s="105"/>
      <c r="AB498" s="107"/>
    </row>
    <row r="499" spans="3:28" s="91" customFormat="1" ht="0.75" customHeight="1">
      <c r="C499" s="106"/>
      <c r="D499" s="149"/>
      <c r="E499" s="189"/>
      <c r="F499" s="101"/>
      <c r="G499" s="101"/>
      <c r="H499" s="102"/>
      <c r="I499" s="103"/>
      <c r="J499" s="103"/>
      <c r="K499" s="103"/>
      <c r="L499" s="104"/>
      <c r="M499" s="105"/>
      <c r="O499" s="106"/>
      <c r="P499" s="149"/>
      <c r="Q499" s="101"/>
      <c r="R499" s="101"/>
      <c r="S499" s="101"/>
      <c r="T499" s="102"/>
      <c r="U499" s="103"/>
      <c r="V499" s="103"/>
      <c r="W499" s="103"/>
      <c r="X499" s="104"/>
      <c r="Y499" s="105"/>
      <c r="AB499" s="107"/>
    </row>
    <row r="500" spans="3:28" s="91" customFormat="1" ht="21.75" customHeight="1">
      <c r="C500" s="105"/>
      <c r="D500" s="149"/>
      <c r="E500" s="189"/>
      <c r="F500" s="101"/>
      <c r="G500" s="101"/>
      <c r="H500" s="102"/>
      <c r="I500" s="103"/>
      <c r="J500" s="103"/>
      <c r="K500" s="103"/>
      <c r="L500" s="104"/>
      <c r="M500" s="108"/>
      <c r="O500" s="105"/>
      <c r="P500" s="149"/>
      <c r="Q500" s="101"/>
      <c r="R500" s="101"/>
      <c r="S500" s="101"/>
      <c r="T500" s="102"/>
      <c r="U500" s="103"/>
      <c r="V500" s="103"/>
      <c r="W500" s="103"/>
      <c r="X500" s="104"/>
      <c r="Y500" s="108"/>
    </row>
    <row r="501" spans="3:28" s="91" customFormat="1" ht="2.25" hidden="1" customHeight="1">
      <c r="C501" s="105"/>
      <c r="D501" s="149"/>
      <c r="E501" s="189"/>
      <c r="F501" s="101"/>
      <c r="G501" s="101"/>
      <c r="H501" s="102"/>
      <c r="I501" s="103"/>
      <c r="J501" s="103"/>
      <c r="K501" s="103"/>
      <c r="L501" s="104"/>
      <c r="M501" s="108"/>
      <c r="O501" s="105"/>
      <c r="P501" s="149"/>
      <c r="Q501" s="101"/>
      <c r="R501" s="101"/>
      <c r="S501" s="101"/>
      <c r="T501" s="102"/>
      <c r="U501" s="103"/>
      <c r="V501" s="103"/>
      <c r="W501" s="103"/>
      <c r="X501" s="104"/>
      <c r="Y501" s="108"/>
    </row>
    <row r="502" spans="3:28" s="91" customFormat="1" ht="22.5" hidden="1" customHeight="1">
      <c r="C502" s="105"/>
      <c r="D502" s="149"/>
      <c r="E502" s="189"/>
      <c r="F502" s="101"/>
      <c r="G502" s="101"/>
      <c r="H502" s="102"/>
      <c r="I502" s="103"/>
      <c r="J502" s="103"/>
      <c r="K502" s="103"/>
      <c r="L502" s="104"/>
      <c r="M502" s="108"/>
      <c r="O502" s="105"/>
      <c r="P502" s="149"/>
      <c r="Q502" s="101"/>
      <c r="R502" s="101"/>
      <c r="S502" s="101"/>
      <c r="T502" s="102"/>
      <c r="U502" s="103"/>
      <c r="V502" s="103"/>
      <c r="W502" s="103"/>
      <c r="X502" s="104"/>
      <c r="Y502" s="108"/>
    </row>
    <row r="503" spans="3:28" s="91" customFormat="1" ht="22.5" customHeight="1">
      <c r="C503" s="100"/>
      <c r="D503" s="149"/>
      <c r="E503" s="189"/>
      <c r="F503" s="101"/>
      <c r="G503" s="101"/>
      <c r="H503" s="102"/>
      <c r="I503" s="103"/>
      <c r="J503" s="103"/>
      <c r="K503" s="103"/>
      <c r="L503" s="104"/>
      <c r="M503" s="108"/>
      <c r="O503" s="100"/>
      <c r="P503" s="149"/>
      <c r="Q503" s="101"/>
      <c r="R503" s="101"/>
      <c r="S503" s="101"/>
      <c r="T503" s="102"/>
      <c r="U503" s="103"/>
      <c r="V503" s="103"/>
      <c r="W503" s="103"/>
      <c r="X503" s="104"/>
      <c r="Y503" s="108"/>
    </row>
    <row r="504" spans="3:28" s="91" customFormat="1" ht="0.75" customHeight="1">
      <c r="C504" s="100"/>
      <c r="D504" s="149"/>
      <c r="E504" s="189"/>
      <c r="F504" s="101"/>
      <c r="G504" s="101"/>
      <c r="H504" s="102"/>
      <c r="I504" s="103"/>
      <c r="J504" s="103"/>
      <c r="K504" s="103"/>
      <c r="L504" s="104"/>
      <c r="M504" s="108"/>
      <c r="O504" s="100"/>
      <c r="P504" s="149"/>
      <c r="Q504" s="101"/>
      <c r="R504" s="101"/>
      <c r="S504" s="101"/>
      <c r="T504" s="102"/>
      <c r="U504" s="103"/>
      <c r="V504" s="103"/>
      <c r="W504" s="103"/>
      <c r="X504" s="104"/>
      <c r="Y504" s="108"/>
    </row>
    <row r="505" spans="3:28" s="91" customFormat="1" ht="22.5" customHeight="1">
      <c r="C505" s="109"/>
      <c r="D505" s="150"/>
      <c r="E505" s="190"/>
      <c r="F505" s="110"/>
      <c r="G505" s="110"/>
      <c r="H505" s="111"/>
      <c r="I505" s="112"/>
      <c r="J505" s="112"/>
      <c r="K505" s="112"/>
      <c r="L505" s="113"/>
      <c r="M505" s="114"/>
      <c r="O505" s="109"/>
      <c r="P505" s="150"/>
      <c r="Q505" s="110"/>
      <c r="R505" s="110"/>
      <c r="S505" s="110"/>
      <c r="T505" s="111"/>
      <c r="U505" s="112"/>
      <c r="V505" s="112"/>
      <c r="W505" s="112"/>
      <c r="X505" s="113"/>
      <c r="Y505" s="114"/>
    </row>
    <row r="506" spans="3:28" s="91" customFormat="1" ht="22.5" customHeight="1">
      <c r="C506" s="92"/>
      <c r="D506" s="99"/>
      <c r="E506" s="94"/>
      <c r="F506" s="94"/>
      <c r="G506" s="94"/>
      <c r="H506" s="95"/>
      <c r="I506" s="96"/>
      <c r="J506" s="96"/>
      <c r="K506" s="96"/>
      <c r="L506" s="97"/>
      <c r="M506" s="98"/>
      <c r="O506" s="92"/>
      <c r="P506" s="99"/>
      <c r="Q506" s="94"/>
      <c r="R506" s="94"/>
      <c r="S506" s="94"/>
      <c r="T506" s="95"/>
      <c r="U506" s="96"/>
      <c r="V506" s="96"/>
      <c r="W506" s="96"/>
      <c r="X506" s="97"/>
      <c r="Y506" s="98"/>
    </row>
    <row r="507" spans="3:28" s="91" customFormat="1" ht="0.75" customHeight="1">
      <c r="C507" s="100"/>
      <c r="D507" s="149"/>
      <c r="E507" s="101"/>
      <c r="F507" s="101"/>
      <c r="G507" s="101"/>
      <c r="H507" s="102"/>
      <c r="I507" s="103"/>
      <c r="J507" s="103"/>
      <c r="K507" s="103"/>
      <c r="L507" s="104"/>
      <c r="M507" s="105"/>
      <c r="O507" s="100"/>
      <c r="P507" s="149"/>
      <c r="Q507" s="101"/>
      <c r="R507" s="101"/>
      <c r="S507" s="101"/>
      <c r="T507" s="102"/>
      <c r="U507" s="103"/>
      <c r="V507" s="103"/>
      <c r="W507" s="103"/>
      <c r="X507" s="104"/>
      <c r="Y507" s="105"/>
    </row>
    <row r="508" spans="3:28" s="91" customFormat="1" ht="22.5" hidden="1" customHeight="1">
      <c r="C508" s="100"/>
      <c r="D508" s="149"/>
      <c r="E508" s="101"/>
      <c r="F508" s="101"/>
      <c r="G508" s="101"/>
      <c r="H508" s="102"/>
      <c r="I508" s="103"/>
      <c r="J508" s="103"/>
      <c r="K508" s="103"/>
      <c r="L508" s="104"/>
      <c r="M508" s="105"/>
      <c r="O508" s="100"/>
      <c r="P508" s="149"/>
      <c r="Q508" s="101"/>
      <c r="R508" s="101"/>
      <c r="S508" s="101"/>
      <c r="T508" s="102"/>
      <c r="U508" s="103"/>
      <c r="V508" s="103"/>
      <c r="W508" s="103"/>
      <c r="X508" s="104"/>
      <c r="Y508" s="105"/>
    </row>
    <row r="509" spans="3:28" s="91" customFormat="1" ht="20.25" customHeight="1">
      <c r="C509" s="106"/>
      <c r="D509" s="149"/>
      <c r="E509" s="101"/>
      <c r="F509" s="101"/>
      <c r="G509" s="101"/>
      <c r="H509" s="102"/>
      <c r="I509" s="103"/>
      <c r="J509" s="103"/>
      <c r="K509" s="103"/>
      <c r="L509" s="104"/>
      <c r="M509" s="105"/>
      <c r="O509" s="106"/>
      <c r="P509" s="149"/>
      <c r="Q509" s="101"/>
      <c r="R509" s="101"/>
      <c r="S509" s="101"/>
      <c r="T509" s="102"/>
      <c r="U509" s="103"/>
      <c r="V509" s="103"/>
      <c r="W509" s="103"/>
      <c r="X509" s="104"/>
      <c r="Y509" s="105"/>
      <c r="AB509" s="107"/>
    </row>
    <row r="510" spans="3:28" s="91" customFormat="1" ht="22.5" hidden="1" customHeight="1">
      <c r="C510" s="106"/>
      <c r="D510" s="149"/>
      <c r="E510" s="101"/>
      <c r="F510" s="101"/>
      <c r="G510" s="101"/>
      <c r="H510" s="102"/>
      <c r="I510" s="103"/>
      <c r="J510" s="103"/>
      <c r="K510" s="103"/>
      <c r="L510" s="104"/>
      <c r="M510" s="105"/>
      <c r="O510" s="106"/>
      <c r="P510" s="149"/>
      <c r="Q510" s="101"/>
      <c r="R510" s="101"/>
      <c r="S510" s="101"/>
      <c r="T510" s="102"/>
      <c r="U510" s="103"/>
      <c r="V510" s="103"/>
      <c r="W510" s="103"/>
      <c r="X510" s="104"/>
      <c r="Y510" s="105"/>
      <c r="AB510" s="107"/>
    </row>
    <row r="511" spans="3:28" s="91" customFormat="1" ht="0.75" customHeight="1">
      <c r="C511" s="106"/>
      <c r="D511" s="149"/>
      <c r="E511" s="101"/>
      <c r="F511" s="101"/>
      <c r="G511" s="101"/>
      <c r="H511" s="102"/>
      <c r="I511" s="103"/>
      <c r="J511" s="103"/>
      <c r="K511" s="103"/>
      <c r="L511" s="104"/>
      <c r="M511" s="105"/>
      <c r="O511" s="106"/>
      <c r="P511" s="149"/>
      <c r="Q511" s="101"/>
      <c r="R511" s="101"/>
      <c r="S511" s="101"/>
      <c r="T511" s="102"/>
      <c r="U511" s="103"/>
      <c r="V511" s="103"/>
      <c r="W511" s="103"/>
      <c r="X511" s="104"/>
      <c r="Y511" s="105"/>
      <c r="AB511" s="107"/>
    </row>
    <row r="512" spans="3:28" s="91" customFormat="1" ht="21.75" customHeight="1">
      <c r="C512" s="105"/>
      <c r="D512" s="149"/>
      <c r="E512" s="101"/>
      <c r="F512" s="101"/>
      <c r="G512" s="101"/>
      <c r="H512" s="102"/>
      <c r="I512" s="103"/>
      <c r="J512" s="103"/>
      <c r="K512" s="103"/>
      <c r="L512" s="104"/>
      <c r="M512" s="108"/>
      <c r="O512" s="105"/>
      <c r="P512" s="149"/>
      <c r="Q512" s="101"/>
      <c r="R512" s="101"/>
      <c r="S512" s="101"/>
      <c r="T512" s="102"/>
      <c r="U512" s="103"/>
      <c r="V512" s="103"/>
      <c r="W512" s="103"/>
      <c r="X512" s="104"/>
      <c r="Y512" s="108"/>
    </row>
    <row r="513" spans="3:28" s="91" customFormat="1" ht="2.25" hidden="1" customHeight="1">
      <c r="C513" s="105"/>
      <c r="D513" s="149"/>
      <c r="E513" s="101"/>
      <c r="F513" s="101"/>
      <c r="G513" s="101"/>
      <c r="H513" s="102"/>
      <c r="I513" s="103"/>
      <c r="J513" s="103"/>
      <c r="K513" s="103"/>
      <c r="L513" s="104"/>
      <c r="M513" s="108"/>
      <c r="O513" s="105"/>
      <c r="P513" s="149"/>
      <c r="Q513" s="101"/>
      <c r="R513" s="101"/>
      <c r="S513" s="101"/>
      <c r="T513" s="102"/>
      <c r="U513" s="103"/>
      <c r="V513" s="103"/>
      <c r="W513" s="103"/>
      <c r="X513" s="104"/>
      <c r="Y513" s="108"/>
    </row>
    <row r="514" spans="3:28" s="91" customFormat="1" ht="22.5" hidden="1" customHeight="1">
      <c r="C514" s="105"/>
      <c r="D514" s="149"/>
      <c r="E514" s="101"/>
      <c r="F514" s="101"/>
      <c r="G514" s="101"/>
      <c r="H514" s="102"/>
      <c r="I514" s="103"/>
      <c r="J514" s="103"/>
      <c r="K514" s="103"/>
      <c r="L514" s="104"/>
      <c r="M514" s="108"/>
      <c r="O514" s="105"/>
      <c r="P514" s="149"/>
      <c r="Q514" s="101"/>
      <c r="R514" s="101"/>
      <c r="S514" s="101"/>
      <c r="T514" s="102"/>
      <c r="U514" s="103"/>
      <c r="V514" s="103"/>
      <c r="W514" s="103"/>
      <c r="X514" s="104"/>
      <c r="Y514" s="108"/>
    </row>
    <row r="515" spans="3:28" s="91" customFormat="1" ht="22.5" customHeight="1">
      <c r="C515" s="100"/>
      <c r="D515" s="149"/>
      <c r="E515" s="101"/>
      <c r="F515" s="101"/>
      <c r="G515" s="101"/>
      <c r="H515" s="102"/>
      <c r="I515" s="103"/>
      <c r="J515" s="103"/>
      <c r="K515" s="103"/>
      <c r="L515" s="104"/>
      <c r="M515" s="108"/>
      <c r="O515" s="100"/>
      <c r="P515" s="149"/>
      <c r="Q515" s="101"/>
      <c r="R515" s="101"/>
      <c r="S515" s="101"/>
      <c r="T515" s="102"/>
      <c r="U515" s="103"/>
      <c r="V515" s="103"/>
      <c r="W515" s="103"/>
      <c r="X515" s="104"/>
      <c r="Y515" s="108"/>
    </row>
    <row r="516" spans="3:28" s="91" customFormat="1" ht="0.75" customHeight="1">
      <c r="C516" s="100"/>
      <c r="D516" s="149"/>
      <c r="E516" s="101"/>
      <c r="F516" s="101"/>
      <c r="G516" s="101"/>
      <c r="H516" s="102"/>
      <c r="I516" s="103"/>
      <c r="J516" s="103"/>
      <c r="K516" s="103"/>
      <c r="L516" s="104"/>
      <c r="M516" s="108"/>
      <c r="O516" s="100"/>
      <c r="P516" s="149"/>
      <c r="Q516" s="101"/>
      <c r="R516" s="101"/>
      <c r="S516" s="101"/>
      <c r="T516" s="102"/>
      <c r="U516" s="103"/>
      <c r="V516" s="103"/>
      <c r="W516" s="103"/>
      <c r="X516" s="104"/>
      <c r="Y516" s="108"/>
    </row>
    <row r="517" spans="3:28" s="91" customFormat="1" ht="22.5" customHeight="1">
      <c r="C517" s="109"/>
      <c r="D517" s="150"/>
      <c r="E517" s="110"/>
      <c r="F517" s="110"/>
      <c r="G517" s="110"/>
      <c r="H517" s="111"/>
      <c r="I517" s="112"/>
      <c r="J517" s="112"/>
      <c r="K517" s="112"/>
      <c r="L517" s="113"/>
      <c r="M517" s="114"/>
      <c r="O517" s="109"/>
      <c r="P517" s="150"/>
      <c r="Q517" s="110"/>
      <c r="R517" s="110"/>
      <c r="S517" s="110"/>
      <c r="T517" s="111"/>
      <c r="U517" s="112"/>
      <c r="V517" s="112"/>
      <c r="W517" s="112"/>
      <c r="X517" s="113"/>
      <c r="Y517" s="114"/>
    </row>
    <row r="518" spans="3:28" s="91" customFormat="1" ht="22.5" customHeight="1">
      <c r="C518" s="92"/>
      <c r="D518" s="99"/>
      <c r="E518" s="94"/>
      <c r="F518" s="94"/>
      <c r="G518" s="94"/>
      <c r="H518" s="95"/>
      <c r="I518" s="96"/>
      <c r="J518" s="96"/>
      <c r="K518" s="96"/>
      <c r="L518" s="97"/>
      <c r="M518" s="98"/>
      <c r="O518" s="92"/>
      <c r="P518" s="99"/>
      <c r="Q518" s="94"/>
      <c r="R518" s="94"/>
      <c r="S518" s="94"/>
      <c r="T518" s="95"/>
      <c r="U518" s="96"/>
      <c r="V518" s="96"/>
      <c r="W518" s="96"/>
      <c r="X518" s="97"/>
      <c r="Y518" s="98"/>
    </row>
    <row r="519" spans="3:28" s="91" customFormat="1" ht="0.75" customHeight="1">
      <c r="C519" s="100"/>
      <c r="D519" s="149"/>
      <c r="E519" s="101"/>
      <c r="F519" s="101"/>
      <c r="G519" s="101"/>
      <c r="H519" s="102"/>
      <c r="I519" s="103"/>
      <c r="J519" s="103"/>
      <c r="K519" s="103"/>
      <c r="L519" s="104"/>
      <c r="M519" s="105"/>
      <c r="O519" s="100"/>
      <c r="P519" s="149"/>
      <c r="Q519" s="101"/>
      <c r="R519" s="101"/>
      <c r="S519" s="101"/>
      <c r="T519" s="102"/>
      <c r="U519" s="103"/>
      <c r="V519" s="103"/>
      <c r="W519" s="103"/>
      <c r="X519" s="104"/>
      <c r="Y519" s="105"/>
    </row>
    <row r="520" spans="3:28" s="91" customFormat="1" ht="22.5" hidden="1" customHeight="1">
      <c r="C520" s="100"/>
      <c r="D520" s="149"/>
      <c r="E520" s="101"/>
      <c r="F520" s="101"/>
      <c r="G520" s="101"/>
      <c r="H520" s="102"/>
      <c r="I520" s="103"/>
      <c r="J520" s="103"/>
      <c r="K520" s="103"/>
      <c r="L520" s="104"/>
      <c r="M520" s="105"/>
      <c r="O520" s="100"/>
      <c r="P520" s="149"/>
      <c r="Q520" s="101"/>
      <c r="R520" s="101"/>
      <c r="S520" s="101"/>
      <c r="T520" s="102"/>
      <c r="U520" s="103"/>
      <c r="V520" s="103"/>
      <c r="W520" s="103"/>
      <c r="X520" s="104"/>
      <c r="Y520" s="105"/>
    </row>
    <row r="521" spans="3:28" s="91" customFormat="1" ht="20.25" customHeight="1">
      <c r="C521" s="106"/>
      <c r="D521" s="149"/>
      <c r="E521" s="101"/>
      <c r="F521" s="101"/>
      <c r="G521" s="101"/>
      <c r="H521" s="102"/>
      <c r="I521" s="103"/>
      <c r="J521" s="103"/>
      <c r="K521" s="103"/>
      <c r="L521" s="104"/>
      <c r="M521" s="105"/>
      <c r="O521" s="106"/>
      <c r="P521" s="149"/>
      <c r="Q521" s="101"/>
      <c r="R521" s="101"/>
      <c r="S521" s="101"/>
      <c r="T521" s="102"/>
      <c r="U521" s="103"/>
      <c r="V521" s="103"/>
      <c r="W521" s="103"/>
      <c r="X521" s="104"/>
      <c r="Y521" s="105"/>
      <c r="AB521" s="107"/>
    </row>
    <row r="522" spans="3:28" s="91" customFormat="1" ht="22.5" hidden="1" customHeight="1">
      <c r="C522" s="106"/>
      <c r="D522" s="149"/>
      <c r="E522" s="101"/>
      <c r="F522" s="101"/>
      <c r="G522" s="101"/>
      <c r="H522" s="102"/>
      <c r="I522" s="103"/>
      <c r="J522" s="103"/>
      <c r="K522" s="103"/>
      <c r="L522" s="104"/>
      <c r="M522" s="105"/>
      <c r="O522" s="106"/>
      <c r="P522" s="149"/>
      <c r="Q522" s="101"/>
      <c r="R522" s="101"/>
      <c r="S522" s="101"/>
      <c r="T522" s="102"/>
      <c r="U522" s="103"/>
      <c r="V522" s="103"/>
      <c r="W522" s="103"/>
      <c r="X522" s="104"/>
      <c r="Y522" s="105"/>
      <c r="AB522" s="107"/>
    </row>
    <row r="523" spans="3:28" s="91" customFormat="1" ht="0.75" customHeight="1">
      <c r="C523" s="106"/>
      <c r="D523" s="149"/>
      <c r="E523" s="101"/>
      <c r="F523" s="101"/>
      <c r="G523" s="101"/>
      <c r="H523" s="102"/>
      <c r="I523" s="103"/>
      <c r="J523" s="103"/>
      <c r="K523" s="103"/>
      <c r="L523" s="104"/>
      <c r="M523" s="105"/>
      <c r="O523" s="106"/>
      <c r="P523" s="149"/>
      <c r="Q523" s="101"/>
      <c r="R523" s="101"/>
      <c r="S523" s="101"/>
      <c r="T523" s="102"/>
      <c r="U523" s="103"/>
      <c r="V523" s="103"/>
      <c r="W523" s="103"/>
      <c r="X523" s="104"/>
      <c r="Y523" s="105"/>
      <c r="AB523" s="107"/>
    </row>
    <row r="524" spans="3:28" s="91" customFormat="1" ht="21.75" customHeight="1">
      <c r="C524" s="105"/>
      <c r="D524" s="149"/>
      <c r="E524" s="101"/>
      <c r="F524" s="101"/>
      <c r="G524" s="101"/>
      <c r="H524" s="102"/>
      <c r="I524" s="103"/>
      <c r="J524" s="103"/>
      <c r="K524" s="103"/>
      <c r="L524" s="104"/>
      <c r="M524" s="108"/>
      <c r="O524" s="105"/>
      <c r="P524" s="149"/>
      <c r="Q524" s="101"/>
      <c r="R524" s="101"/>
      <c r="S524" s="101"/>
      <c r="T524" s="102"/>
      <c r="U524" s="103"/>
      <c r="V524" s="103"/>
      <c r="W524" s="103"/>
      <c r="X524" s="104"/>
      <c r="Y524" s="108"/>
    </row>
    <row r="525" spans="3:28" s="91" customFormat="1" ht="2.25" hidden="1" customHeight="1">
      <c r="C525" s="105"/>
      <c r="D525" s="149"/>
      <c r="E525" s="101"/>
      <c r="F525" s="101"/>
      <c r="G525" s="101"/>
      <c r="H525" s="102"/>
      <c r="I525" s="103"/>
      <c r="J525" s="103"/>
      <c r="K525" s="103"/>
      <c r="L525" s="104"/>
      <c r="M525" s="108"/>
      <c r="O525" s="105"/>
      <c r="P525" s="149"/>
      <c r="Q525" s="101"/>
      <c r="R525" s="101"/>
      <c r="S525" s="101"/>
      <c r="T525" s="102"/>
      <c r="U525" s="103"/>
      <c r="V525" s="103"/>
      <c r="W525" s="103"/>
      <c r="X525" s="104"/>
      <c r="Y525" s="108"/>
    </row>
    <row r="526" spans="3:28" s="91" customFormat="1" ht="22.5" hidden="1" customHeight="1">
      <c r="C526" s="105"/>
      <c r="D526" s="149"/>
      <c r="E526" s="101"/>
      <c r="F526" s="101"/>
      <c r="G526" s="101"/>
      <c r="H526" s="102"/>
      <c r="I526" s="103"/>
      <c r="J526" s="103"/>
      <c r="K526" s="103"/>
      <c r="L526" s="104"/>
      <c r="M526" s="108"/>
      <c r="O526" s="105"/>
      <c r="P526" s="149"/>
      <c r="Q526" s="101"/>
      <c r="R526" s="101"/>
      <c r="S526" s="101"/>
      <c r="T526" s="102"/>
      <c r="U526" s="103"/>
      <c r="V526" s="103"/>
      <c r="W526" s="103"/>
      <c r="X526" s="104"/>
      <c r="Y526" s="108"/>
    </row>
    <row r="527" spans="3:28" s="91" customFormat="1" ht="22.5" customHeight="1">
      <c r="C527" s="100"/>
      <c r="D527" s="149"/>
      <c r="E527" s="101"/>
      <c r="F527" s="101"/>
      <c r="G527" s="101"/>
      <c r="H527" s="102"/>
      <c r="I527" s="103"/>
      <c r="J527" s="103"/>
      <c r="K527" s="103"/>
      <c r="L527" s="104"/>
      <c r="M527" s="108"/>
      <c r="O527" s="100"/>
      <c r="P527" s="149"/>
      <c r="Q527" s="101"/>
      <c r="R527" s="101"/>
      <c r="S527" s="101"/>
      <c r="T527" s="102"/>
      <c r="U527" s="103"/>
      <c r="V527" s="103"/>
      <c r="W527" s="103"/>
      <c r="X527" s="104"/>
      <c r="Y527" s="108"/>
    </row>
    <row r="528" spans="3:28" s="91" customFormat="1" ht="0.75" customHeight="1">
      <c r="C528" s="100"/>
      <c r="D528" s="149"/>
      <c r="E528" s="101"/>
      <c r="F528" s="101"/>
      <c r="G528" s="101"/>
      <c r="H528" s="102"/>
      <c r="I528" s="103"/>
      <c r="J528" s="103"/>
      <c r="K528" s="103"/>
      <c r="L528" s="104"/>
      <c r="M528" s="108"/>
      <c r="O528" s="100"/>
      <c r="P528" s="149"/>
      <c r="Q528" s="101"/>
      <c r="R528" s="101"/>
      <c r="S528" s="101"/>
      <c r="T528" s="102"/>
      <c r="U528" s="103"/>
      <c r="V528" s="103"/>
      <c r="W528" s="103"/>
      <c r="X528" s="104"/>
      <c r="Y528" s="108"/>
    </row>
    <row r="529" spans="3:28" s="91" customFormat="1" ht="22.5" customHeight="1">
      <c r="C529" s="109"/>
      <c r="D529" s="150"/>
      <c r="E529" s="110"/>
      <c r="F529" s="110"/>
      <c r="G529" s="110"/>
      <c r="H529" s="111"/>
      <c r="I529" s="112"/>
      <c r="J529" s="112"/>
      <c r="K529" s="112"/>
      <c r="L529" s="113"/>
      <c r="M529" s="114"/>
      <c r="O529" s="109"/>
      <c r="P529" s="150"/>
      <c r="Q529" s="110"/>
      <c r="R529" s="110"/>
      <c r="S529" s="110"/>
      <c r="T529" s="111"/>
      <c r="U529" s="112"/>
      <c r="V529" s="112"/>
      <c r="W529" s="112"/>
      <c r="X529" s="113"/>
      <c r="Y529" s="114"/>
    </row>
    <row r="530" spans="3:28" s="91" customFormat="1" ht="22.5" customHeight="1">
      <c r="C530" s="92"/>
      <c r="D530" s="93"/>
      <c r="E530" s="94"/>
      <c r="F530" s="94"/>
      <c r="G530" s="94"/>
      <c r="H530" s="95"/>
      <c r="I530" s="96"/>
      <c r="J530" s="96"/>
      <c r="K530" s="96"/>
      <c r="L530" s="97"/>
      <c r="M530" s="98"/>
      <c r="O530" s="92"/>
      <c r="P530" s="93"/>
      <c r="Q530" s="94"/>
      <c r="R530" s="94"/>
      <c r="S530" s="94"/>
      <c r="T530" s="95"/>
      <c r="U530" s="96"/>
      <c r="V530" s="96"/>
      <c r="W530" s="96"/>
      <c r="X530" s="97"/>
      <c r="Y530" s="98"/>
    </row>
    <row r="531" spans="3:28" s="91" customFormat="1" ht="0.75" customHeight="1">
      <c r="C531" s="100"/>
      <c r="D531" s="93"/>
      <c r="E531" s="101"/>
      <c r="F531" s="101"/>
      <c r="G531" s="101"/>
      <c r="H531" s="102"/>
      <c r="I531" s="103"/>
      <c r="J531" s="103"/>
      <c r="K531" s="103"/>
      <c r="L531" s="104"/>
      <c r="M531" s="105"/>
      <c r="O531" s="100"/>
      <c r="P531" s="93"/>
      <c r="Q531" s="101"/>
      <c r="R531" s="101"/>
      <c r="S531" s="101"/>
      <c r="T531" s="102"/>
      <c r="U531" s="103"/>
      <c r="V531" s="103"/>
      <c r="W531" s="103"/>
      <c r="X531" s="104"/>
      <c r="Y531" s="105"/>
    </row>
    <row r="532" spans="3:28" s="91" customFormat="1" ht="22.5" hidden="1" customHeight="1">
      <c r="C532" s="100"/>
      <c r="D532" s="93"/>
      <c r="E532" s="101"/>
      <c r="F532" s="101"/>
      <c r="G532" s="101"/>
      <c r="H532" s="102"/>
      <c r="I532" s="103"/>
      <c r="J532" s="103"/>
      <c r="K532" s="103"/>
      <c r="L532" s="104"/>
      <c r="M532" s="105"/>
      <c r="O532" s="100"/>
      <c r="P532" s="93"/>
      <c r="Q532" s="101"/>
      <c r="R532" s="101"/>
      <c r="S532" s="101"/>
      <c r="T532" s="102"/>
      <c r="U532" s="103"/>
      <c r="V532" s="103"/>
      <c r="W532" s="103"/>
      <c r="X532" s="104"/>
      <c r="Y532" s="105"/>
    </row>
    <row r="533" spans="3:28" s="91" customFormat="1" ht="20.25" customHeight="1">
      <c r="C533" s="106"/>
      <c r="D533" s="93"/>
      <c r="E533" s="101"/>
      <c r="F533" s="101"/>
      <c r="G533" s="101"/>
      <c r="H533" s="102"/>
      <c r="I533" s="103"/>
      <c r="J533" s="103"/>
      <c r="K533" s="103"/>
      <c r="L533" s="104"/>
      <c r="M533" s="105"/>
      <c r="O533" s="106"/>
      <c r="P533" s="93"/>
      <c r="Q533" s="101"/>
      <c r="R533" s="101"/>
      <c r="S533" s="101"/>
      <c r="T533" s="102"/>
      <c r="U533" s="103"/>
      <c r="V533" s="103"/>
      <c r="W533" s="103"/>
      <c r="X533" s="104"/>
      <c r="Y533" s="105"/>
      <c r="AB533" s="107"/>
    </row>
    <row r="534" spans="3:28" s="91" customFormat="1" ht="22.5" hidden="1" customHeight="1">
      <c r="C534" s="106"/>
      <c r="D534" s="93"/>
      <c r="E534" s="101"/>
      <c r="F534" s="101"/>
      <c r="G534" s="101"/>
      <c r="H534" s="102"/>
      <c r="I534" s="103"/>
      <c r="J534" s="103"/>
      <c r="K534" s="103"/>
      <c r="L534" s="104"/>
      <c r="M534" s="105"/>
      <c r="O534" s="106"/>
      <c r="P534" s="93"/>
      <c r="Q534" s="101"/>
      <c r="R534" s="101"/>
      <c r="S534" s="101"/>
      <c r="T534" s="102"/>
      <c r="U534" s="103"/>
      <c r="V534" s="103"/>
      <c r="W534" s="103"/>
      <c r="X534" s="104"/>
      <c r="Y534" s="105"/>
      <c r="AB534" s="107"/>
    </row>
    <row r="535" spans="3:28" s="91" customFormat="1" ht="0.75" customHeight="1">
      <c r="C535" s="106"/>
      <c r="D535" s="93"/>
      <c r="E535" s="101"/>
      <c r="F535" s="101"/>
      <c r="G535" s="101"/>
      <c r="H535" s="102"/>
      <c r="I535" s="103"/>
      <c r="J535" s="103"/>
      <c r="K535" s="103"/>
      <c r="L535" s="104"/>
      <c r="M535" s="105"/>
      <c r="O535" s="106"/>
      <c r="P535" s="93"/>
      <c r="Q535" s="101"/>
      <c r="R535" s="101"/>
      <c r="S535" s="101"/>
      <c r="T535" s="102"/>
      <c r="U535" s="103"/>
      <c r="V535" s="103"/>
      <c r="W535" s="103"/>
      <c r="X535" s="104"/>
      <c r="Y535" s="105"/>
      <c r="AB535" s="107"/>
    </row>
    <row r="536" spans="3:28" s="91" customFormat="1" ht="21.75" customHeight="1">
      <c r="C536" s="105"/>
      <c r="D536" s="93"/>
      <c r="E536" s="101"/>
      <c r="F536" s="101"/>
      <c r="G536" s="101"/>
      <c r="H536" s="102"/>
      <c r="I536" s="103"/>
      <c r="J536" s="103"/>
      <c r="K536" s="103"/>
      <c r="L536" s="104"/>
      <c r="M536" s="108"/>
      <c r="O536" s="105"/>
      <c r="P536" s="93"/>
      <c r="Q536" s="101"/>
      <c r="R536" s="101"/>
      <c r="S536" s="101"/>
      <c r="T536" s="102"/>
      <c r="U536" s="103"/>
      <c r="V536" s="103"/>
      <c r="W536" s="103"/>
      <c r="X536" s="104"/>
      <c r="Y536" s="108"/>
    </row>
    <row r="537" spans="3:28" s="91" customFormat="1" ht="2.25" hidden="1" customHeight="1">
      <c r="C537" s="105"/>
      <c r="D537" s="93"/>
      <c r="E537" s="101"/>
      <c r="F537" s="101"/>
      <c r="G537" s="101"/>
      <c r="H537" s="102"/>
      <c r="I537" s="103"/>
      <c r="J537" s="103"/>
      <c r="K537" s="103"/>
      <c r="L537" s="104"/>
      <c r="M537" s="108"/>
      <c r="O537" s="105"/>
      <c r="P537" s="93"/>
      <c r="Q537" s="101"/>
      <c r="R537" s="101"/>
      <c r="S537" s="101"/>
      <c r="T537" s="102"/>
      <c r="U537" s="103"/>
      <c r="V537" s="103"/>
      <c r="W537" s="103"/>
      <c r="X537" s="104"/>
      <c r="Y537" s="108"/>
    </row>
    <row r="538" spans="3:28" s="91" customFormat="1" ht="22.5" hidden="1" customHeight="1">
      <c r="C538" s="105"/>
      <c r="D538" s="93"/>
      <c r="E538" s="101"/>
      <c r="F538" s="101"/>
      <c r="G538" s="101"/>
      <c r="H538" s="102"/>
      <c r="I538" s="103"/>
      <c r="J538" s="103"/>
      <c r="K538" s="103"/>
      <c r="L538" s="104"/>
      <c r="M538" s="108"/>
      <c r="O538" s="105"/>
      <c r="P538" s="93"/>
      <c r="Q538" s="101"/>
      <c r="R538" s="101"/>
      <c r="S538" s="101"/>
      <c r="T538" s="102"/>
      <c r="U538" s="103"/>
      <c r="V538" s="103"/>
      <c r="W538" s="103"/>
      <c r="X538" s="104"/>
      <c r="Y538" s="108"/>
    </row>
    <row r="539" spans="3:28" s="91" customFormat="1" ht="22.5" customHeight="1">
      <c r="C539" s="100"/>
      <c r="D539" s="93"/>
      <c r="E539" s="101"/>
      <c r="F539" s="101"/>
      <c r="G539" s="101"/>
      <c r="H539" s="102"/>
      <c r="I539" s="103"/>
      <c r="J539" s="103"/>
      <c r="K539" s="103"/>
      <c r="L539" s="104"/>
      <c r="M539" s="108"/>
      <c r="O539" s="100"/>
      <c r="P539" s="93"/>
      <c r="Q539" s="101"/>
      <c r="R539" s="101"/>
      <c r="S539" s="101"/>
      <c r="T539" s="102"/>
      <c r="U539" s="103"/>
      <c r="V539" s="103"/>
      <c r="W539" s="103"/>
      <c r="X539" s="104"/>
      <c r="Y539" s="108"/>
    </row>
    <row r="540" spans="3:28" s="91" customFormat="1" ht="0.75" customHeight="1">
      <c r="C540" s="100"/>
      <c r="D540" s="93"/>
      <c r="E540" s="101"/>
      <c r="F540" s="101"/>
      <c r="G540" s="101"/>
      <c r="H540" s="102"/>
      <c r="I540" s="103"/>
      <c r="J540" s="103"/>
      <c r="K540" s="103"/>
      <c r="L540" s="104"/>
      <c r="M540" s="108"/>
      <c r="O540" s="100"/>
      <c r="P540" s="93"/>
      <c r="Q540" s="101"/>
      <c r="R540" s="101"/>
      <c r="S540" s="101"/>
      <c r="T540" s="102"/>
      <c r="U540" s="103"/>
      <c r="V540" s="103"/>
      <c r="W540" s="103"/>
      <c r="X540" s="104"/>
      <c r="Y540" s="108"/>
    </row>
    <row r="541" spans="3:28" s="91" customFormat="1" ht="22.5" customHeight="1">
      <c r="C541" s="109"/>
      <c r="D541" s="93"/>
      <c r="E541" s="110"/>
      <c r="F541" s="110"/>
      <c r="G541" s="110"/>
      <c r="H541" s="111"/>
      <c r="I541" s="112"/>
      <c r="J541" s="112"/>
      <c r="K541" s="112"/>
      <c r="L541" s="113"/>
      <c r="M541" s="114"/>
      <c r="O541" s="109"/>
      <c r="P541" s="93"/>
      <c r="Q541" s="110"/>
      <c r="R541" s="110"/>
      <c r="S541" s="110"/>
      <c r="T541" s="111"/>
      <c r="U541" s="112"/>
      <c r="V541" s="112"/>
      <c r="W541" s="112"/>
      <c r="X541" s="113"/>
      <c r="Y541" s="114"/>
    </row>
    <row r="542" spans="3:28" ht="15" customHeight="1">
      <c r="C542" s="309"/>
      <c r="D542" s="309"/>
      <c r="E542" s="309"/>
      <c r="F542" s="309"/>
      <c r="G542" s="309"/>
      <c r="H542" s="309"/>
      <c r="I542" s="309"/>
      <c r="J542" s="309"/>
      <c r="K542" s="309"/>
      <c r="L542" s="309"/>
      <c r="M542" s="309"/>
      <c r="O542" s="309"/>
      <c r="P542" s="309"/>
      <c r="Q542" s="309"/>
      <c r="R542" s="309"/>
      <c r="S542" s="309"/>
      <c r="T542" s="309"/>
      <c r="U542" s="309"/>
      <c r="V542" s="309"/>
      <c r="W542" s="309"/>
      <c r="X542" s="309"/>
      <c r="Y542" s="309"/>
    </row>
    <row r="543" spans="3:28">
      <c r="C543" s="115"/>
      <c r="D543" s="115"/>
      <c r="E543" s="115"/>
      <c r="F543" s="115"/>
      <c r="G543" s="115"/>
      <c r="H543" s="115"/>
      <c r="I543" s="115"/>
      <c r="J543" s="115"/>
      <c r="K543" s="115"/>
      <c r="L543" s="115"/>
      <c r="M543" s="115"/>
      <c r="O543" s="115"/>
      <c r="P543" s="115"/>
      <c r="Q543" s="115"/>
      <c r="R543" s="115"/>
      <c r="S543" s="115"/>
      <c r="T543" s="115"/>
      <c r="U543" s="115"/>
      <c r="V543" s="115"/>
      <c r="W543" s="115"/>
      <c r="X543" s="115"/>
      <c r="Y543" s="115"/>
    </row>
    <row r="544" spans="3:28">
      <c r="C544" s="310"/>
      <c r="D544" s="310"/>
      <c r="E544" s="310"/>
      <c r="F544" s="310"/>
      <c r="G544" s="310"/>
      <c r="H544" s="310"/>
      <c r="I544" s="310"/>
      <c r="J544" s="310"/>
      <c r="K544" s="310"/>
      <c r="L544" s="310"/>
      <c r="M544" s="310"/>
      <c r="O544" s="310"/>
      <c r="P544" s="310"/>
      <c r="Q544" s="310"/>
      <c r="R544" s="310"/>
      <c r="S544" s="310"/>
      <c r="T544" s="310"/>
      <c r="U544" s="310"/>
      <c r="V544" s="310"/>
      <c r="W544" s="310"/>
      <c r="X544" s="310"/>
      <c r="Y544" s="310"/>
    </row>
    <row r="545" spans="1:25" ht="115.5" customHeight="1">
      <c r="C545" s="311"/>
      <c r="D545" s="312"/>
      <c r="E545" s="312"/>
      <c r="F545" s="312"/>
      <c r="G545" s="312"/>
      <c r="H545" s="312"/>
      <c r="I545" s="312"/>
      <c r="J545" s="312"/>
      <c r="K545" s="312"/>
      <c r="L545" s="312"/>
      <c r="M545" s="313"/>
      <c r="O545" s="311"/>
      <c r="P545" s="312"/>
      <c r="Q545" s="312"/>
      <c r="R545" s="312"/>
      <c r="S545" s="312"/>
      <c r="T545" s="312"/>
      <c r="U545" s="312"/>
      <c r="V545" s="312"/>
      <c r="W545" s="312"/>
      <c r="X545" s="312"/>
      <c r="Y545" s="313"/>
    </row>
    <row r="548" spans="1:25" ht="53.25" customHeight="1">
      <c r="C548" s="69"/>
      <c r="D548" s="70"/>
      <c r="E548" s="71"/>
      <c r="F548" s="71"/>
      <c r="G548" s="71"/>
      <c r="H548" s="71"/>
      <c r="I548" s="71"/>
      <c r="J548" s="71"/>
      <c r="K548" s="71"/>
      <c r="L548" s="71"/>
      <c r="M548" s="72"/>
      <c r="O548" s="69"/>
      <c r="P548" s="70"/>
      <c r="Q548" s="71"/>
      <c r="R548" s="71"/>
      <c r="S548" s="71"/>
      <c r="T548" s="71"/>
      <c r="U548" s="71"/>
      <c r="V548" s="71"/>
      <c r="W548" s="71"/>
      <c r="X548" s="71"/>
      <c r="Y548" s="72"/>
    </row>
    <row r="549" spans="1:25" ht="5.25" customHeight="1"/>
    <row r="550" spans="1:25">
      <c r="A550" s="74"/>
      <c r="C550" s="294"/>
      <c r="D550" s="294"/>
      <c r="E550" s="295"/>
      <c r="F550" s="295"/>
      <c r="G550" s="295"/>
      <c r="H550" s="295"/>
      <c r="I550" s="295"/>
      <c r="J550" s="295"/>
      <c r="K550" s="295"/>
      <c r="L550" s="295"/>
      <c r="M550" s="75"/>
      <c r="O550" s="294"/>
      <c r="P550" s="294"/>
      <c r="Q550" s="295"/>
      <c r="R550" s="295"/>
      <c r="S550" s="295"/>
      <c r="T550" s="295"/>
      <c r="U550" s="295"/>
      <c r="V550" s="295"/>
      <c r="W550" s="295"/>
      <c r="X550" s="295"/>
      <c r="Y550" s="75"/>
    </row>
    <row r="551" spans="1:25">
      <c r="A551" s="76"/>
      <c r="C551" s="77"/>
      <c r="D551" s="77"/>
      <c r="E551" s="78"/>
      <c r="F551" s="78"/>
      <c r="G551" s="78"/>
      <c r="H551" s="78"/>
      <c r="I551" s="78"/>
      <c r="J551" s="78"/>
      <c r="K551" s="78"/>
      <c r="L551" s="78"/>
      <c r="M551" s="79"/>
      <c r="O551" s="77"/>
      <c r="P551" s="77"/>
      <c r="Q551" s="78"/>
      <c r="R551" s="78"/>
      <c r="S551" s="78"/>
      <c r="T551" s="78"/>
      <c r="U551" s="78"/>
      <c r="V551" s="78"/>
      <c r="W551" s="78"/>
      <c r="X551" s="78"/>
      <c r="Y551" s="79"/>
    </row>
    <row r="552" spans="1:25" ht="15.75">
      <c r="A552" s="74"/>
      <c r="C552" s="80"/>
      <c r="D552" s="296"/>
      <c r="E552" s="296"/>
      <c r="F552" s="296"/>
      <c r="G552" s="296"/>
      <c r="H552" s="296"/>
      <c r="I552" s="296"/>
      <c r="J552" s="296"/>
      <c r="K552" s="296"/>
      <c r="L552" s="296"/>
      <c r="M552" s="296"/>
      <c r="O552" s="80"/>
      <c r="P552" s="296"/>
      <c r="Q552" s="296"/>
      <c r="R552" s="296"/>
      <c r="S552" s="296"/>
      <c r="T552" s="296"/>
      <c r="U552" s="296"/>
      <c r="V552" s="296"/>
      <c r="W552" s="296"/>
      <c r="X552" s="296"/>
      <c r="Y552" s="296"/>
    </row>
    <row r="553" spans="1:25">
      <c r="A553" s="81"/>
    </row>
    <row r="554" spans="1:25" ht="18" customHeight="1">
      <c r="A554" s="74"/>
      <c r="C554" s="80"/>
      <c r="O554" s="80"/>
    </row>
    <row r="555" spans="1:25">
      <c r="A555" s="81"/>
    </row>
    <row r="556" spans="1:25" ht="63" customHeight="1">
      <c r="C556" s="305"/>
      <c r="D556" s="305"/>
      <c r="E556" s="305"/>
      <c r="F556" s="305"/>
      <c r="G556" s="305"/>
      <c r="H556" s="305"/>
      <c r="I556" s="305"/>
      <c r="J556" s="305"/>
      <c r="K556" s="305"/>
      <c r="L556" s="305"/>
      <c r="M556" s="305"/>
      <c r="O556" s="305"/>
      <c r="P556" s="305"/>
      <c r="Q556" s="305"/>
      <c r="R556" s="305"/>
      <c r="S556" s="305"/>
      <c r="T556" s="305"/>
      <c r="U556" s="305"/>
      <c r="V556" s="305"/>
      <c r="W556" s="305"/>
      <c r="X556" s="305"/>
      <c r="Y556" s="305"/>
    </row>
    <row r="557" spans="1:25" ht="9" customHeight="1"/>
    <row r="558" spans="1:25" ht="15" customHeight="1">
      <c r="E558" s="82"/>
      <c r="G558" s="83"/>
      <c r="H558" s="306"/>
      <c r="I558" s="307"/>
      <c r="J558" s="307"/>
      <c r="K558" s="307"/>
      <c r="L558" s="307"/>
      <c r="M558" s="308"/>
      <c r="Q558" s="82"/>
      <c r="S558" s="83"/>
      <c r="T558" s="306"/>
      <c r="U558" s="307"/>
      <c r="V558" s="307"/>
      <c r="W558" s="307"/>
      <c r="X558" s="307"/>
      <c r="Y558" s="308"/>
    </row>
    <row r="559" spans="1:25" ht="39" customHeight="1">
      <c r="E559" s="84"/>
      <c r="F559" s="85"/>
      <c r="G559" s="86"/>
      <c r="H559" s="297"/>
      <c r="I559" s="299"/>
      <c r="J559" s="299"/>
      <c r="K559" s="299"/>
      <c r="L559" s="301"/>
      <c r="M559" s="303"/>
      <c r="Q559" s="84"/>
      <c r="R559" s="85"/>
      <c r="S559" s="86"/>
      <c r="T559" s="297"/>
      <c r="U559" s="299"/>
      <c r="V559" s="299"/>
      <c r="W559" s="299"/>
      <c r="X559" s="301"/>
      <c r="Y559" s="303"/>
    </row>
    <row r="560" spans="1:25" ht="15.75">
      <c r="C560" s="87"/>
      <c r="D560" s="88"/>
      <c r="E560" s="89"/>
      <c r="F560" s="89"/>
      <c r="G560" s="89"/>
      <c r="H560" s="298"/>
      <c r="I560" s="300"/>
      <c r="J560" s="300"/>
      <c r="K560" s="300"/>
      <c r="L560" s="302"/>
      <c r="M560" s="304"/>
      <c r="O560" s="87"/>
      <c r="P560" s="90"/>
      <c r="Q560" s="89"/>
      <c r="R560" s="89"/>
      <c r="S560" s="89"/>
      <c r="T560" s="298"/>
      <c r="U560" s="300"/>
      <c r="V560" s="300"/>
      <c r="W560" s="300"/>
      <c r="X560" s="302"/>
      <c r="Y560" s="304"/>
    </row>
    <row r="561" spans="3:28" s="91" customFormat="1" ht="22.5" customHeight="1">
      <c r="C561" s="92"/>
      <c r="D561" s="93"/>
      <c r="E561" s="94"/>
      <c r="F561" s="94"/>
      <c r="G561" s="94"/>
      <c r="H561" s="95"/>
      <c r="I561" s="96"/>
      <c r="J561" s="96"/>
      <c r="K561" s="96"/>
      <c r="L561" s="97"/>
      <c r="M561" s="98"/>
      <c r="O561" s="92"/>
      <c r="P561" s="93"/>
      <c r="Q561" s="94"/>
      <c r="R561" s="94"/>
      <c r="S561" s="94"/>
      <c r="T561" s="95"/>
      <c r="U561" s="96"/>
      <c r="V561" s="96"/>
      <c r="W561" s="96"/>
      <c r="X561" s="97"/>
      <c r="Y561" s="98"/>
    </row>
    <row r="562" spans="3:28" s="91" customFormat="1" ht="0.75" customHeight="1">
      <c r="C562" s="100"/>
      <c r="D562" s="93"/>
      <c r="E562" s="101"/>
      <c r="F562" s="101"/>
      <c r="G562" s="101"/>
      <c r="H562" s="102"/>
      <c r="I562" s="103"/>
      <c r="J562" s="103"/>
      <c r="K562" s="103"/>
      <c r="L562" s="104"/>
      <c r="M562" s="105"/>
      <c r="O562" s="100"/>
      <c r="P562" s="93"/>
      <c r="Q562" s="101"/>
      <c r="R562" s="101"/>
      <c r="S562" s="101"/>
      <c r="T562" s="102"/>
      <c r="U562" s="103"/>
      <c r="V562" s="103"/>
      <c r="W562" s="103"/>
      <c r="X562" s="104"/>
      <c r="Y562" s="105"/>
    </row>
    <row r="563" spans="3:28" s="91" customFormat="1" ht="22.5" hidden="1" customHeight="1">
      <c r="C563" s="100"/>
      <c r="D563" s="93"/>
      <c r="E563" s="101"/>
      <c r="F563" s="101"/>
      <c r="G563" s="101"/>
      <c r="H563" s="102"/>
      <c r="I563" s="103"/>
      <c r="J563" s="103"/>
      <c r="K563" s="103"/>
      <c r="L563" s="104"/>
      <c r="M563" s="105"/>
      <c r="O563" s="100"/>
      <c r="P563" s="93"/>
      <c r="Q563" s="101"/>
      <c r="R563" s="101"/>
      <c r="S563" s="101"/>
      <c r="T563" s="102"/>
      <c r="U563" s="103"/>
      <c r="V563" s="103"/>
      <c r="W563" s="103"/>
      <c r="X563" s="104"/>
      <c r="Y563" s="105"/>
    </row>
    <row r="564" spans="3:28" s="91" customFormat="1" ht="20.25" customHeight="1">
      <c r="C564" s="106"/>
      <c r="D564" s="93"/>
      <c r="E564" s="101"/>
      <c r="F564" s="101"/>
      <c r="G564" s="101"/>
      <c r="H564" s="102"/>
      <c r="I564" s="103"/>
      <c r="J564" s="103"/>
      <c r="K564" s="103"/>
      <c r="L564" s="104"/>
      <c r="M564" s="105"/>
      <c r="O564" s="106"/>
      <c r="P564" s="93"/>
      <c r="Q564" s="101"/>
      <c r="R564" s="101"/>
      <c r="S564" s="101"/>
      <c r="T564" s="102"/>
      <c r="U564" s="103"/>
      <c r="V564" s="103"/>
      <c r="W564" s="103"/>
      <c r="X564" s="104"/>
      <c r="Y564" s="105"/>
      <c r="AB564" s="107"/>
    </row>
    <row r="565" spans="3:28" s="91" customFormat="1" ht="22.5" hidden="1" customHeight="1">
      <c r="C565" s="106"/>
      <c r="D565" s="93"/>
      <c r="E565" s="101"/>
      <c r="F565" s="101"/>
      <c r="G565" s="101"/>
      <c r="H565" s="102"/>
      <c r="I565" s="103"/>
      <c r="J565" s="103"/>
      <c r="K565" s="103"/>
      <c r="L565" s="104"/>
      <c r="M565" s="105"/>
      <c r="O565" s="106"/>
      <c r="P565" s="93"/>
      <c r="Q565" s="101"/>
      <c r="R565" s="101"/>
      <c r="S565" s="101"/>
      <c r="T565" s="102"/>
      <c r="U565" s="103"/>
      <c r="V565" s="103"/>
      <c r="W565" s="103"/>
      <c r="X565" s="104"/>
      <c r="Y565" s="105"/>
      <c r="AB565" s="107"/>
    </row>
    <row r="566" spans="3:28" s="91" customFormat="1" ht="0.75" customHeight="1">
      <c r="C566" s="106"/>
      <c r="D566" s="93"/>
      <c r="E566" s="101"/>
      <c r="F566" s="101"/>
      <c r="G566" s="101"/>
      <c r="H566" s="102"/>
      <c r="I566" s="103"/>
      <c r="J566" s="103"/>
      <c r="K566" s="103"/>
      <c r="L566" s="104"/>
      <c r="M566" s="105"/>
      <c r="O566" s="106"/>
      <c r="P566" s="93"/>
      <c r="Q566" s="101"/>
      <c r="R566" s="101"/>
      <c r="S566" s="101"/>
      <c r="T566" s="102"/>
      <c r="U566" s="103"/>
      <c r="V566" s="103"/>
      <c r="W566" s="103"/>
      <c r="X566" s="104"/>
      <c r="Y566" s="105"/>
      <c r="AB566" s="107"/>
    </row>
    <row r="567" spans="3:28" s="91" customFormat="1" ht="21.75" customHeight="1">
      <c r="C567" s="105"/>
      <c r="D567" s="93"/>
      <c r="E567" s="101"/>
      <c r="F567" s="101"/>
      <c r="G567" s="101"/>
      <c r="H567" s="102"/>
      <c r="I567" s="103"/>
      <c r="J567" s="103"/>
      <c r="K567" s="103"/>
      <c r="L567" s="104"/>
      <c r="M567" s="108"/>
      <c r="O567" s="105"/>
      <c r="P567" s="93"/>
      <c r="Q567" s="101"/>
      <c r="R567" s="101"/>
      <c r="S567" s="101"/>
      <c r="T567" s="102"/>
      <c r="U567" s="103"/>
      <c r="V567" s="103"/>
      <c r="W567" s="103"/>
      <c r="X567" s="104"/>
      <c r="Y567" s="108"/>
    </row>
    <row r="568" spans="3:28" s="91" customFormat="1" ht="2.25" hidden="1" customHeight="1">
      <c r="C568" s="105"/>
      <c r="D568" s="93"/>
      <c r="E568" s="101"/>
      <c r="F568" s="101"/>
      <c r="G568" s="101"/>
      <c r="H568" s="102"/>
      <c r="I568" s="103"/>
      <c r="J568" s="103"/>
      <c r="K568" s="103"/>
      <c r="L568" s="104"/>
      <c r="M568" s="108"/>
      <c r="O568" s="105"/>
      <c r="P568" s="93"/>
      <c r="Q568" s="101"/>
      <c r="R568" s="101"/>
      <c r="S568" s="101"/>
      <c r="T568" s="102"/>
      <c r="U568" s="103"/>
      <c r="V568" s="103"/>
      <c r="W568" s="103"/>
      <c r="X568" s="104"/>
      <c r="Y568" s="108"/>
    </row>
    <row r="569" spans="3:28" s="91" customFormat="1" ht="22.5" hidden="1" customHeight="1">
      <c r="C569" s="105"/>
      <c r="D569" s="93"/>
      <c r="E569" s="101"/>
      <c r="F569" s="101"/>
      <c r="G569" s="101"/>
      <c r="H569" s="102"/>
      <c r="I569" s="103"/>
      <c r="J569" s="103"/>
      <c r="K569" s="103"/>
      <c r="L569" s="104"/>
      <c r="M569" s="108"/>
      <c r="O569" s="105"/>
      <c r="P569" s="93"/>
      <c r="Q569" s="101"/>
      <c r="R569" s="101"/>
      <c r="S569" s="101"/>
      <c r="T569" s="102"/>
      <c r="U569" s="103"/>
      <c r="V569" s="103"/>
      <c r="W569" s="103"/>
      <c r="X569" s="104"/>
      <c r="Y569" s="108"/>
    </row>
    <row r="570" spans="3:28" s="91" customFormat="1" ht="22.5" customHeight="1">
      <c r="C570" s="100"/>
      <c r="D570" s="93"/>
      <c r="E570" s="101"/>
      <c r="F570" s="101"/>
      <c r="G570" s="101"/>
      <c r="H570" s="102"/>
      <c r="I570" s="103"/>
      <c r="J570" s="103"/>
      <c r="K570" s="103"/>
      <c r="L570" s="104"/>
      <c r="M570" s="108"/>
      <c r="O570" s="100"/>
      <c r="P570" s="93"/>
      <c r="Q570" s="101"/>
      <c r="R570" s="101"/>
      <c r="S570" s="101"/>
      <c r="T570" s="102"/>
      <c r="U570" s="103"/>
      <c r="V570" s="103"/>
      <c r="W570" s="103"/>
      <c r="X570" s="104"/>
      <c r="Y570" s="108"/>
    </row>
    <row r="571" spans="3:28" s="91" customFormat="1" ht="0.75" customHeight="1">
      <c r="C571" s="100"/>
      <c r="D571" s="93"/>
      <c r="E571" s="101"/>
      <c r="F571" s="101"/>
      <c r="G571" s="101"/>
      <c r="H571" s="102"/>
      <c r="I571" s="103"/>
      <c r="J571" s="103"/>
      <c r="K571" s="103"/>
      <c r="L571" s="104"/>
      <c r="M571" s="108"/>
      <c r="O571" s="100"/>
      <c r="P571" s="93"/>
      <c r="Q571" s="101"/>
      <c r="R571" s="101"/>
      <c r="S571" s="101"/>
      <c r="T571" s="102"/>
      <c r="U571" s="103"/>
      <c r="V571" s="103"/>
      <c r="W571" s="103"/>
      <c r="X571" s="104"/>
      <c r="Y571" s="108"/>
    </row>
    <row r="572" spans="3:28" s="91" customFormat="1" ht="22.5" customHeight="1">
      <c r="C572" s="109"/>
      <c r="D572" s="93"/>
      <c r="E572" s="110"/>
      <c r="F572" s="110"/>
      <c r="G572" s="110"/>
      <c r="H572" s="111"/>
      <c r="I572" s="112"/>
      <c r="J572" s="112"/>
      <c r="K572" s="112"/>
      <c r="L572" s="113"/>
      <c r="M572" s="114"/>
      <c r="O572" s="109"/>
      <c r="P572" s="93"/>
      <c r="Q572" s="110"/>
      <c r="R572" s="110"/>
      <c r="S572" s="110"/>
      <c r="T572" s="111"/>
      <c r="U572" s="112"/>
      <c r="V572" s="112"/>
      <c r="W572" s="112"/>
      <c r="X572" s="113"/>
      <c r="Y572" s="114"/>
    </row>
    <row r="573" spans="3:28" s="91" customFormat="1" ht="22.5" customHeight="1">
      <c r="C573" s="183"/>
      <c r="D573" s="191"/>
      <c r="E573" s="188"/>
      <c r="F573" s="94"/>
      <c r="G573" s="94"/>
      <c r="H573" s="95"/>
      <c r="I573" s="96"/>
      <c r="J573" s="96"/>
      <c r="K573" s="96"/>
      <c r="L573" s="97"/>
      <c r="M573" s="98"/>
      <c r="O573" s="92"/>
      <c r="P573" s="191"/>
      <c r="Q573" s="94"/>
      <c r="R573" s="94"/>
      <c r="S573" s="94"/>
      <c r="T573" s="95"/>
      <c r="U573" s="96"/>
      <c r="V573" s="96"/>
      <c r="W573" s="96"/>
      <c r="X573" s="97"/>
      <c r="Y573" s="98"/>
    </row>
    <row r="574" spans="3:28" s="91" customFormat="1" ht="0.75" customHeight="1">
      <c r="C574" s="184"/>
      <c r="D574" s="149"/>
      <c r="E574" s="189"/>
      <c r="F574" s="101"/>
      <c r="G574" s="101"/>
      <c r="H574" s="102"/>
      <c r="I574" s="103"/>
      <c r="J574" s="103"/>
      <c r="K574" s="103"/>
      <c r="L574" s="104"/>
      <c r="M574" s="105"/>
      <c r="O574" s="100"/>
      <c r="P574" s="149"/>
      <c r="Q574" s="101"/>
      <c r="R574" s="101"/>
      <c r="S574" s="101"/>
      <c r="T574" s="102"/>
      <c r="U574" s="103"/>
      <c r="V574" s="103"/>
      <c r="W574" s="103"/>
      <c r="X574" s="104"/>
      <c r="Y574" s="105"/>
    </row>
    <row r="575" spans="3:28" s="91" customFormat="1" ht="22.5" hidden="1" customHeight="1">
      <c r="C575" s="184"/>
      <c r="D575" s="149"/>
      <c r="E575" s="189"/>
      <c r="F575" s="101"/>
      <c r="G575" s="101"/>
      <c r="H575" s="102"/>
      <c r="I575" s="103"/>
      <c r="J575" s="103"/>
      <c r="K575" s="103"/>
      <c r="L575" s="104"/>
      <c r="M575" s="105"/>
      <c r="O575" s="100"/>
      <c r="P575" s="149"/>
      <c r="Q575" s="101"/>
      <c r="R575" s="101"/>
      <c r="S575" s="101"/>
      <c r="T575" s="102"/>
      <c r="U575" s="103"/>
      <c r="V575" s="103"/>
      <c r="W575" s="103"/>
      <c r="X575" s="104"/>
      <c r="Y575" s="105"/>
    </row>
    <row r="576" spans="3:28" s="91" customFormat="1" ht="20.25" customHeight="1">
      <c r="C576" s="185"/>
      <c r="D576" s="149"/>
      <c r="E576" s="189"/>
      <c r="F576" s="101"/>
      <c r="G576" s="101"/>
      <c r="H576" s="102"/>
      <c r="I576" s="103"/>
      <c r="J576" s="103"/>
      <c r="K576" s="103"/>
      <c r="L576" s="104"/>
      <c r="M576" s="105"/>
      <c r="O576" s="106"/>
      <c r="P576" s="149"/>
      <c r="Q576" s="101"/>
      <c r="R576" s="101"/>
      <c r="S576" s="101"/>
      <c r="T576" s="102"/>
      <c r="U576" s="103"/>
      <c r="V576" s="103"/>
      <c r="W576" s="103"/>
      <c r="X576" s="104"/>
      <c r="Y576" s="105"/>
      <c r="AB576" s="107"/>
    </row>
    <row r="577" spans="3:28" s="91" customFormat="1" ht="22.5" hidden="1" customHeight="1">
      <c r="C577" s="185"/>
      <c r="D577" s="149"/>
      <c r="E577" s="189"/>
      <c r="F577" s="101"/>
      <c r="G577" s="101"/>
      <c r="H577" s="102"/>
      <c r="I577" s="103"/>
      <c r="J577" s="103"/>
      <c r="K577" s="103"/>
      <c r="L577" s="104"/>
      <c r="M577" s="105"/>
      <c r="O577" s="106"/>
      <c r="P577" s="149"/>
      <c r="Q577" s="101"/>
      <c r="R577" s="101"/>
      <c r="S577" s="101"/>
      <c r="T577" s="102"/>
      <c r="U577" s="103"/>
      <c r="V577" s="103"/>
      <c r="W577" s="103"/>
      <c r="X577" s="104"/>
      <c r="Y577" s="105"/>
      <c r="AB577" s="107"/>
    </row>
    <row r="578" spans="3:28" s="91" customFormat="1" ht="0.75" customHeight="1">
      <c r="C578" s="185"/>
      <c r="D578" s="149"/>
      <c r="E578" s="189"/>
      <c r="F578" s="101"/>
      <c r="G578" s="101"/>
      <c r="H578" s="102"/>
      <c r="I578" s="103"/>
      <c r="J578" s="103"/>
      <c r="K578" s="103"/>
      <c r="L578" s="104"/>
      <c r="M578" s="105"/>
      <c r="O578" s="106"/>
      <c r="P578" s="149"/>
      <c r="Q578" s="101"/>
      <c r="R578" s="101"/>
      <c r="S578" s="101"/>
      <c r="T578" s="102"/>
      <c r="U578" s="103"/>
      <c r="V578" s="103"/>
      <c r="W578" s="103"/>
      <c r="X578" s="104"/>
      <c r="Y578" s="105"/>
      <c r="AB578" s="107"/>
    </row>
    <row r="579" spans="3:28" s="91" customFormat="1" ht="21.75" customHeight="1">
      <c r="C579" s="186"/>
      <c r="D579" s="149"/>
      <c r="E579" s="189"/>
      <c r="F579" s="101"/>
      <c r="G579" s="101"/>
      <c r="H579" s="102"/>
      <c r="I579" s="103"/>
      <c r="J579" s="103"/>
      <c r="K579" s="103"/>
      <c r="L579" s="104"/>
      <c r="M579" s="108"/>
      <c r="O579" s="105"/>
      <c r="P579" s="149"/>
      <c r="Q579" s="101"/>
      <c r="R579" s="101"/>
      <c r="S579" s="101"/>
      <c r="T579" s="102"/>
      <c r="U579" s="103"/>
      <c r="V579" s="103"/>
      <c r="W579" s="103"/>
      <c r="X579" s="104"/>
      <c r="Y579" s="108"/>
    </row>
    <row r="580" spans="3:28" s="91" customFormat="1" ht="2.25" hidden="1" customHeight="1">
      <c r="C580" s="186"/>
      <c r="D580" s="149"/>
      <c r="E580" s="189"/>
      <c r="F580" s="101"/>
      <c r="G580" s="101"/>
      <c r="H580" s="102"/>
      <c r="I580" s="103"/>
      <c r="J580" s="103"/>
      <c r="K580" s="103"/>
      <c r="L580" s="104"/>
      <c r="M580" s="108"/>
      <c r="O580" s="105"/>
      <c r="P580" s="149"/>
      <c r="Q580" s="101"/>
      <c r="R580" s="101"/>
      <c r="S580" s="101"/>
      <c r="T580" s="102"/>
      <c r="U580" s="103"/>
      <c r="V580" s="103"/>
      <c r="W580" s="103"/>
      <c r="X580" s="104"/>
      <c r="Y580" s="108"/>
    </row>
    <row r="581" spans="3:28" s="91" customFormat="1" ht="22.5" hidden="1" customHeight="1">
      <c r="C581" s="186"/>
      <c r="D581" s="149"/>
      <c r="E581" s="189"/>
      <c r="F581" s="101"/>
      <c r="G581" s="101"/>
      <c r="H581" s="102"/>
      <c r="I581" s="103"/>
      <c r="J581" s="103"/>
      <c r="K581" s="103"/>
      <c r="L581" s="104"/>
      <c r="M581" s="108"/>
      <c r="O581" s="105"/>
      <c r="P581" s="149"/>
      <c r="Q581" s="101"/>
      <c r="R581" s="101"/>
      <c r="S581" s="101"/>
      <c r="T581" s="102"/>
      <c r="U581" s="103"/>
      <c r="V581" s="103"/>
      <c r="W581" s="103"/>
      <c r="X581" s="104"/>
      <c r="Y581" s="108"/>
    </row>
    <row r="582" spans="3:28" s="91" customFormat="1" ht="22.5" customHeight="1">
      <c r="C582" s="184"/>
      <c r="D582" s="149"/>
      <c r="E582" s="189"/>
      <c r="F582" s="101"/>
      <c r="G582" s="101"/>
      <c r="H582" s="102"/>
      <c r="I582" s="103"/>
      <c r="J582" s="103"/>
      <c r="K582" s="103"/>
      <c r="L582" s="104"/>
      <c r="M582" s="108"/>
      <c r="O582" s="100"/>
      <c r="P582" s="149"/>
      <c r="Q582" s="101"/>
      <c r="R582" s="101"/>
      <c r="S582" s="101"/>
      <c r="T582" s="102"/>
      <c r="U582" s="103"/>
      <c r="V582" s="103"/>
      <c r="W582" s="103"/>
      <c r="X582" s="104"/>
      <c r="Y582" s="108"/>
    </row>
    <row r="583" spans="3:28" s="91" customFormat="1" ht="0.75" customHeight="1">
      <c r="C583" s="184"/>
      <c r="D583" s="149"/>
      <c r="E583" s="189"/>
      <c r="F583" s="101"/>
      <c r="G583" s="101"/>
      <c r="H583" s="102"/>
      <c r="I583" s="103"/>
      <c r="J583" s="103"/>
      <c r="K583" s="103"/>
      <c r="L583" s="104"/>
      <c r="M583" s="108"/>
      <c r="O583" s="100"/>
      <c r="P583" s="149"/>
      <c r="Q583" s="101"/>
      <c r="R583" s="101"/>
      <c r="S583" s="101"/>
      <c r="T583" s="102"/>
      <c r="U583" s="103"/>
      <c r="V583" s="103"/>
      <c r="W583" s="103"/>
      <c r="X583" s="104"/>
      <c r="Y583" s="108"/>
    </row>
    <row r="584" spans="3:28" s="91" customFormat="1" ht="22.5" customHeight="1">
      <c r="C584" s="187"/>
      <c r="D584" s="150"/>
      <c r="E584" s="190"/>
      <c r="F584" s="110"/>
      <c r="G584" s="110"/>
      <c r="H584" s="111"/>
      <c r="I584" s="112"/>
      <c r="J584" s="112"/>
      <c r="K584" s="112"/>
      <c r="L584" s="113"/>
      <c r="M584" s="114"/>
      <c r="O584" s="109"/>
      <c r="P584" s="150"/>
      <c r="Q584" s="110"/>
      <c r="R584" s="110"/>
      <c r="S584" s="110"/>
      <c r="T584" s="111"/>
      <c r="U584" s="112"/>
      <c r="V584" s="112"/>
      <c r="W584" s="112"/>
      <c r="X584" s="113"/>
      <c r="Y584" s="114"/>
    </row>
    <row r="585" spans="3:28" s="91" customFormat="1" ht="22.5" customHeight="1">
      <c r="C585" s="92"/>
      <c r="D585" s="99"/>
      <c r="E585" s="94"/>
      <c r="F585" s="94"/>
      <c r="G585" s="94"/>
      <c r="H585" s="95"/>
      <c r="I585" s="96"/>
      <c r="J585" s="96"/>
      <c r="K585" s="96"/>
      <c r="L585" s="97"/>
      <c r="M585" s="98"/>
      <c r="O585" s="92"/>
      <c r="P585" s="99"/>
      <c r="Q585" s="94"/>
      <c r="R585" s="94"/>
      <c r="S585" s="94"/>
      <c r="T585" s="95"/>
      <c r="U585" s="96"/>
      <c r="V585" s="96"/>
      <c r="W585" s="96"/>
      <c r="X585" s="97"/>
      <c r="Y585" s="98"/>
    </row>
    <row r="586" spans="3:28" s="91" customFormat="1" ht="0.75" customHeight="1">
      <c r="C586" s="100"/>
      <c r="D586" s="149"/>
      <c r="E586" s="101"/>
      <c r="F586" s="101"/>
      <c r="G586" s="101"/>
      <c r="H586" s="102"/>
      <c r="I586" s="103"/>
      <c r="J586" s="103"/>
      <c r="K586" s="103"/>
      <c r="L586" s="104"/>
      <c r="M586" s="105"/>
      <c r="O586" s="100"/>
      <c r="P586" s="149"/>
      <c r="Q586" s="101"/>
      <c r="R586" s="101"/>
      <c r="S586" s="101"/>
      <c r="T586" s="102"/>
      <c r="U586" s="103"/>
      <c r="V586" s="103"/>
      <c r="W586" s="103"/>
      <c r="X586" s="104"/>
      <c r="Y586" s="105"/>
    </row>
    <row r="587" spans="3:28" s="91" customFormat="1" ht="22.5" hidden="1" customHeight="1">
      <c r="C587" s="100"/>
      <c r="D587" s="149"/>
      <c r="E587" s="101"/>
      <c r="F587" s="101"/>
      <c r="G587" s="101"/>
      <c r="H587" s="102"/>
      <c r="I587" s="103"/>
      <c r="J587" s="103"/>
      <c r="K587" s="103"/>
      <c r="L587" s="104"/>
      <c r="M587" s="105"/>
      <c r="O587" s="100"/>
      <c r="P587" s="149"/>
      <c r="Q587" s="101"/>
      <c r="R587" s="101"/>
      <c r="S587" s="101"/>
      <c r="T587" s="102"/>
      <c r="U587" s="103"/>
      <c r="V587" s="103"/>
      <c r="W587" s="103"/>
      <c r="X587" s="104"/>
      <c r="Y587" s="105"/>
    </row>
    <row r="588" spans="3:28" s="91" customFormat="1" ht="20.25" customHeight="1">
      <c r="C588" s="106"/>
      <c r="D588" s="149"/>
      <c r="E588" s="101"/>
      <c r="F588" s="101"/>
      <c r="G588" s="101"/>
      <c r="H588" s="102"/>
      <c r="I588" s="103"/>
      <c r="J588" s="103"/>
      <c r="K588" s="103"/>
      <c r="L588" s="104"/>
      <c r="M588" s="105"/>
      <c r="O588" s="106"/>
      <c r="P588" s="149"/>
      <c r="Q588" s="101"/>
      <c r="R588" s="101"/>
      <c r="S588" s="101"/>
      <c r="T588" s="102"/>
      <c r="U588" s="103"/>
      <c r="V588" s="103"/>
      <c r="W588" s="103"/>
      <c r="X588" s="104"/>
      <c r="Y588" s="105"/>
      <c r="AB588" s="107"/>
    </row>
    <row r="589" spans="3:28" s="91" customFormat="1" ht="22.5" hidden="1" customHeight="1">
      <c r="C589" s="106"/>
      <c r="D589" s="149"/>
      <c r="E589" s="101"/>
      <c r="F589" s="101"/>
      <c r="G589" s="101"/>
      <c r="H589" s="102"/>
      <c r="I589" s="103"/>
      <c r="J589" s="103"/>
      <c r="K589" s="103"/>
      <c r="L589" s="104"/>
      <c r="M589" s="105"/>
      <c r="O589" s="106"/>
      <c r="P589" s="149"/>
      <c r="Q589" s="101"/>
      <c r="R589" s="101"/>
      <c r="S589" s="101"/>
      <c r="T589" s="102"/>
      <c r="U589" s="103"/>
      <c r="V589" s="103"/>
      <c r="W589" s="103"/>
      <c r="X589" s="104"/>
      <c r="Y589" s="105"/>
      <c r="AB589" s="107"/>
    </row>
    <row r="590" spans="3:28" s="91" customFormat="1" ht="0.75" customHeight="1">
      <c r="C590" s="106"/>
      <c r="D590" s="149"/>
      <c r="E590" s="101"/>
      <c r="F590" s="101"/>
      <c r="G590" s="101"/>
      <c r="H590" s="102"/>
      <c r="I590" s="103"/>
      <c r="J590" s="103"/>
      <c r="K590" s="103"/>
      <c r="L590" s="104"/>
      <c r="M590" s="105"/>
      <c r="O590" s="106"/>
      <c r="P590" s="149"/>
      <c r="Q590" s="101"/>
      <c r="R590" s="101"/>
      <c r="S590" s="101"/>
      <c r="T590" s="102"/>
      <c r="U590" s="103"/>
      <c r="V590" s="103"/>
      <c r="W590" s="103"/>
      <c r="X590" s="104"/>
      <c r="Y590" s="105"/>
      <c r="AB590" s="107"/>
    </row>
    <row r="591" spans="3:28" s="91" customFormat="1" ht="21.75" customHeight="1">
      <c r="C591" s="105"/>
      <c r="D591" s="149"/>
      <c r="E591" s="101"/>
      <c r="F591" s="101"/>
      <c r="G591" s="101"/>
      <c r="H591" s="102"/>
      <c r="I591" s="103"/>
      <c r="J591" s="103"/>
      <c r="K591" s="103"/>
      <c r="L591" s="104"/>
      <c r="M591" s="108"/>
      <c r="O591" s="105"/>
      <c r="P591" s="149"/>
      <c r="Q591" s="101"/>
      <c r="R591" s="101"/>
      <c r="S591" s="101"/>
      <c r="T591" s="102"/>
      <c r="U591" s="103"/>
      <c r="V591" s="103"/>
      <c r="W591" s="103"/>
      <c r="X591" s="104"/>
      <c r="Y591" s="108"/>
    </row>
    <row r="592" spans="3:28" s="91" customFormat="1" ht="2.25" hidden="1" customHeight="1">
      <c r="C592" s="105"/>
      <c r="D592" s="149"/>
      <c r="E592" s="101"/>
      <c r="F592" s="101"/>
      <c r="G592" s="101"/>
      <c r="H592" s="102"/>
      <c r="I592" s="103"/>
      <c r="J592" s="103"/>
      <c r="K592" s="103"/>
      <c r="L592" s="104"/>
      <c r="M592" s="108"/>
      <c r="O592" s="105"/>
      <c r="P592" s="149"/>
      <c r="Q592" s="101"/>
      <c r="R592" s="101"/>
      <c r="S592" s="101"/>
      <c r="T592" s="102"/>
      <c r="U592" s="103"/>
      <c r="V592" s="103"/>
      <c r="W592" s="103"/>
      <c r="X592" s="104"/>
      <c r="Y592" s="108"/>
    </row>
    <row r="593" spans="3:28" s="91" customFormat="1" ht="22.5" hidden="1" customHeight="1">
      <c r="C593" s="105"/>
      <c r="D593" s="149"/>
      <c r="E593" s="101"/>
      <c r="F593" s="101"/>
      <c r="G593" s="101"/>
      <c r="H593" s="102"/>
      <c r="I593" s="103"/>
      <c r="J593" s="103"/>
      <c r="K593" s="103"/>
      <c r="L593" s="104"/>
      <c r="M593" s="108"/>
      <c r="O593" s="105"/>
      <c r="P593" s="149"/>
      <c r="Q593" s="101"/>
      <c r="R593" s="101"/>
      <c r="S593" s="101"/>
      <c r="T593" s="102"/>
      <c r="U593" s="103"/>
      <c r="V593" s="103"/>
      <c r="W593" s="103"/>
      <c r="X593" s="104"/>
      <c r="Y593" s="108"/>
    </row>
    <row r="594" spans="3:28" s="91" customFormat="1" ht="22.5" customHeight="1">
      <c r="C594" s="100"/>
      <c r="D594" s="149"/>
      <c r="E594" s="101"/>
      <c r="F594" s="101"/>
      <c r="G594" s="101"/>
      <c r="H594" s="102"/>
      <c r="I594" s="103"/>
      <c r="J594" s="103"/>
      <c r="K594" s="103"/>
      <c r="L594" s="104"/>
      <c r="M594" s="108"/>
      <c r="O594" s="100"/>
      <c r="P594" s="149"/>
      <c r="Q594" s="101"/>
      <c r="R594" s="101"/>
      <c r="S594" s="101"/>
      <c r="T594" s="102"/>
      <c r="U594" s="103"/>
      <c r="V594" s="103"/>
      <c r="W594" s="103"/>
      <c r="X594" s="104"/>
      <c r="Y594" s="108"/>
    </row>
    <row r="595" spans="3:28" s="91" customFormat="1" ht="0.75" customHeight="1">
      <c r="C595" s="100"/>
      <c r="D595" s="149"/>
      <c r="E595" s="101"/>
      <c r="F595" s="101"/>
      <c r="G595" s="101"/>
      <c r="H595" s="102"/>
      <c r="I595" s="103"/>
      <c r="J595" s="103"/>
      <c r="K595" s="103"/>
      <c r="L595" s="104"/>
      <c r="M595" s="108"/>
      <c r="O595" s="100"/>
      <c r="P595" s="149"/>
      <c r="Q595" s="101"/>
      <c r="R595" s="101"/>
      <c r="S595" s="101"/>
      <c r="T595" s="102"/>
      <c r="U595" s="103"/>
      <c r="V595" s="103"/>
      <c r="W595" s="103"/>
      <c r="X595" s="104"/>
      <c r="Y595" s="108"/>
    </row>
    <row r="596" spans="3:28" s="91" customFormat="1" ht="22.5" customHeight="1">
      <c r="C596" s="109"/>
      <c r="D596" s="150"/>
      <c r="E596" s="110"/>
      <c r="F596" s="110"/>
      <c r="G596" s="110"/>
      <c r="H596" s="111"/>
      <c r="I596" s="112"/>
      <c r="J596" s="112"/>
      <c r="K596" s="112"/>
      <c r="L596" s="113"/>
      <c r="M596" s="114"/>
      <c r="O596" s="109"/>
      <c r="P596" s="150"/>
      <c r="Q596" s="110"/>
      <c r="R596" s="110"/>
      <c r="S596" s="110"/>
      <c r="T596" s="111"/>
      <c r="U596" s="112"/>
      <c r="V596" s="112"/>
      <c r="W596" s="112"/>
      <c r="X596" s="113"/>
      <c r="Y596" s="114"/>
    </row>
    <row r="597" spans="3:28" s="91" customFormat="1" ht="22.5" customHeight="1">
      <c r="C597" s="92"/>
      <c r="D597" s="99"/>
      <c r="E597" s="94"/>
      <c r="F597" s="94"/>
      <c r="G597" s="94"/>
      <c r="H597" s="95"/>
      <c r="I597" s="96"/>
      <c r="J597" s="96"/>
      <c r="K597" s="96"/>
      <c r="L597" s="97"/>
      <c r="M597" s="98"/>
      <c r="O597" s="92"/>
      <c r="P597" s="99"/>
      <c r="Q597" s="94"/>
      <c r="R597" s="94"/>
      <c r="S597" s="94"/>
      <c r="T597" s="95"/>
      <c r="U597" s="96"/>
      <c r="V597" s="96"/>
      <c r="W597" s="96"/>
      <c r="X597" s="97"/>
      <c r="Y597" s="98"/>
    </row>
    <row r="598" spans="3:28" s="91" customFormat="1" ht="0.75" customHeight="1">
      <c r="C598" s="100"/>
      <c r="D598" s="149"/>
      <c r="E598" s="101"/>
      <c r="F598" s="101"/>
      <c r="G598" s="101"/>
      <c r="H598" s="102"/>
      <c r="I598" s="103"/>
      <c r="J598" s="103"/>
      <c r="K598" s="103"/>
      <c r="L598" s="104"/>
      <c r="M598" s="105"/>
      <c r="O598" s="100"/>
      <c r="P598" s="149"/>
      <c r="Q598" s="101"/>
      <c r="R598" s="101"/>
      <c r="S598" s="101"/>
      <c r="T598" s="102"/>
      <c r="U598" s="103"/>
      <c r="V598" s="103"/>
      <c r="W598" s="103"/>
      <c r="X598" s="104"/>
      <c r="Y598" s="105"/>
    </row>
    <row r="599" spans="3:28" s="91" customFormat="1" ht="22.5" hidden="1" customHeight="1">
      <c r="C599" s="100"/>
      <c r="D599" s="149"/>
      <c r="E599" s="101"/>
      <c r="F599" s="101"/>
      <c r="G599" s="101"/>
      <c r="H599" s="102"/>
      <c r="I599" s="103"/>
      <c r="J599" s="103"/>
      <c r="K599" s="103"/>
      <c r="L599" s="104"/>
      <c r="M599" s="105"/>
      <c r="O599" s="100"/>
      <c r="P599" s="149"/>
      <c r="Q599" s="101"/>
      <c r="R599" s="101"/>
      <c r="S599" s="101"/>
      <c r="T599" s="102"/>
      <c r="U599" s="103"/>
      <c r="V599" s="103"/>
      <c r="W599" s="103"/>
      <c r="X599" s="104"/>
      <c r="Y599" s="105"/>
    </row>
    <row r="600" spans="3:28" s="91" customFormat="1" ht="20.25" customHeight="1">
      <c r="C600" s="106"/>
      <c r="D600" s="149"/>
      <c r="E600" s="101"/>
      <c r="F600" s="101"/>
      <c r="G600" s="101"/>
      <c r="H600" s="102"/>
      <c r="I600" s="103"/>
      <c r="J600" s="103"/>
      <c r="K600" s="103"/>
      <c r="L600" s="104"/>
      <c r="M600" s="105"/>
      <c r="O600" s="106"/>
      <c r="P600" s="149"/>
      <c r="Q600" s="101"/>
      <c r="R600" s="101"/>
      <c r="S600" s="101"/>
      <c r="T600" s="102"/>
      <c r="U600" s="103"/>
      <c r="V600" s="103"/>
      <c r="W600" s="103"/>
      <c r="X600" s="104"/>
      <c r="Y600" s="105"/>
      <c r="AB600" s="107"/>
    </row>
    <row r="601" spans="3:28" s="91" customFormat="1" ht="22.5" hidden="1" customHeight="1">
      <c r="C601" s="106"/>
      <c r="D601" s="149"/>
      <c r="E601" s="101"/>
      <c r="F601" s="101"/>
      <c r="G601" s="101"/>
      <c r="H601" s="102"/>
      <c r="I601" s="103"/>
      <c r="J601" s="103"/>
      <c r="K601" s="103"/>
      <c r="L601" s="104"/>
      <c r="M601" s="105"/>
      <c r="O601" s="106"/>
      <c r="P601" s="149"/>
      <c r="Q601" s="101"/>
      <c r="R601" s="101"/>
      <c r="S601" s="101"/>
      <c r="T601" s="102"/>
      <c r="U601" s="103"/>
      <c r="V601" s="103"/>
      <c r="W601" s="103"/>
      <c r="X601" s="104"/>
      <c r="Y601" s="105"/>
      <c r="AB601" s="107"/>
    </row>
    <row r="602" spans="3:28" s="91" customFormat="1" ht="0.75" customHeight="1">
      <c r="C602" s="106"/>
      <c r="D602" s="149"/>
      <c r="E602" s="101"/>
      <c r="F602" s="101"/>
      <c r="G602" s="101"/>
      <c r="H602" s="102"/>
      <c r="I602" s="103"/>
      <c r="J602" s="103"/>
      <c r="K602" s="103"/>
      <c r="L602" s="104"/>
      <c r="M602" s="105"/>
      <c r="O602" s="106"/>
      <c r="P602" s="149"/>
      <c r="Q602" s="101"/>
      <c r="R602" s="101"/>
      <c r="S602" s="101"/>
      <c r="T602" s="102"/>
      <c r="U602" s="103"/>
      <c r="V602" s="103"/>
      <c r="W602" s="103"/>
      <c r="X602" s="104"/>
      <c r="Y602" s="105"/>
      <c r="AB602" s="107"/>
    </row>
    <row r="603" spans="3:28" s="91" customFormat="1" ht="21.75" customHeight="1">
      <c r="C603" s="105"/>
      <c r="D603" s="149"/>
      <c r="E603" s="101"/>
      <c r="F603" s="101"/>
      <c r="G603" s="101"/>
      <c r="H603" s="102"/>
      <c r="I603" s="103"/>
      <c r="J603" s="103"/>
      <c r="K603" s="103"/>
      <c r="L603" s="104"/>
      <c r="M603" s="108"/>
      <c r="O603" s="105"/>
      <c r="P603" s="149"/>
      <c r="Q603" s="101"/>
      <c r="R603" s="101"/>
      <c r="S603" s="101"/>
      <c r="T603" s="102"/>
      <c r="U603" s="103"/>
      <c r="V603" s="103"/>
      <c r="W603" s="103"/>
      <c r="X603" s="104"/>
      <c r="Y603" s="108"/>
    </row>
    <row r="604" spans="3:28" s="91" customFormat="1" ht="2.25" hidden="1" customHeight="1">
      <c r="C604" s="105"/>
      <c r="D604" s="149"/>
      <c r="E604" s="101"/>
      <c r="F604" s="101"/>
      <c r="G604" s="101"/>
      <c r="H604" s="102"/>
      <c r="I604" s="103"/>
      <c r="J604" s="103"/>
      <c r="K604" s="103"/>
      <c r="L604" s="104"/>
      <c r="M604" s="108"/>
      <c r="O604" s="105"/>
      <c r="P604" s="149"/>
      <c r="Q604" s="101"/>
      <c r="R604" s="101"/>
      <c r="S604" s="101"/>
      <c r="T604" s="102"/>
      <c r="U604" s="103"/>
      <c r="V604" s="103"/>
      <c r="W604" s="103"/>
      <c r="X604" s="104"/>
      <c r="Y604" s="108"/>
    </row>
    <row r="605" spans="3:28" s="91" customFormat="1" ht="22.5" hidden="1" customHeight="1">
      <c r="C605" s="105"/>
      <c r="D605" s="149"/>
      <c r="E605" s="101"/>
      <c r="F605" s="101"/>
      <c r="G605" s="101"/>
      <c r="H605" s="102"/>
      <c r="I605" s="103"/>
      <c r="J605" s="103"/>
      <c r="K605" s="103"/>
      <c r="L605" s="104"/>
      <c r="M605" s="108"/>
      <c r="O605" s="105"/>
      <c r="P605" s="149"/>
      <c r="Q605" s="101"/>
      <c r="R605" s="101"/>
      <c r="S605" s="101"/>
      <c r="T605" s="102"/>
      <c r="U605" s="103"/>
      <c r="V605" s="103"/>
      <c r="W605" s="103"/>
      <c r="X605" s="104"/>
      <c r="Y605" s="108"/>
    </row>
    <row r="606" spans="3:28" s="91" customFormat="1" ht="22.5" customHeight="1">
      <c r="C606" s="100"/>
      <c r="D606" s="149"/>
      <c r="E606" s="101"/>
      <c r="F606" s="101"/>
      <c r="G606" s="101"/>
      <c r="H606" s="102"/>
      <c r="I606" s="103"/>
      <c r="J606" s="103"/>
      <c r="K606" s="103"/>
      <c r="L606" s="104"/>
      <c r="M606" s="108"/>
      <c r="O606" s="100"/>
      <c r="P606" s="149"/>
      <c r="Q606" s="101"/>
      <c r="R606" s="101"/>
      <c r="S606" s="101"/>
      <c r="T606" s="102"/>
      <c r="U606" s="103"/>
      <c r="V606" s="103"/>
      <c r="W606" s="103"/>
      <c r="X606" s="104"/>
      <c r="Y606" s="108"/>
    </row>
    <row r="607" spans="3:28" s="91" customFormat="1" ht="0.75" customHeight="1">
      <c r="C607" s="100"/>
      <c r="D607" s="149"/>
      <c r="E607" s="101"/>
      <c r="F607" s="101"/>
      <c r="G607" s="101"/>
      <c r="H607" s="102"/>
      <c r="I607" s="103"/>
      <c r="J607" s="103"/>
      <c r="K607" s="103"/>
      <c r="L607" s="104"/>
      <c r="M607" s="108"/>
      <c r="O607" s="100"/>
      <c r="P607" s="149"/>
      <c r="Q607" s="101"/>
      <c r="R607" s="101"/>
      <c r="S607" s="101"/>
      <c r="T607" s="102"/>
      <c r="U607" s="103"/>
      <c r="V607" s="103"/>
      <c r="W607" s="103"/>
      <c r="X607" s="104"/>
      <c r="Y607" s="108"/>
    </row>
    <row r="608" spans="3:28" s="91" customFormat="1" ht="22.5" customHeight="1">
      <c r="C608" s="109"/>
      <c r="D608" s="150"/>
      <c r="E608" s="110"/>
      <c r="F608" s="110"/>
      <c r="G608" s="110"/>
      <c r="H608" s="111"/>
      <c r="I608" s="112"/>
      <c r="J608" s="112"/>
      <c r="K608" s="112"/>
      <c r="L608" s="113"/>
      <c r="M608" s="114"/>
      <c r="O608" s="109"/>
      <c r="P608" s="150"/>
      <c r="Q608" s="110"/>
      <c r="R608" s="110"/>
      <c r="S608" s="110"/>
      <c r="T608" s="111"/>
      <c r="U608" s="112"/>
      <c r="V608" s="112"/>
      <c r="W608" s="112"/>
      <c r="X608" s="113"/>
      <c r="Y608" s="114"/>
    </row>
    <row r="609" spans="3:28" s="91" customFormat="1" ht="22.5" customHeight="1">
      <c r="C609" s="92"/>
      <c r="D609" s="93"/>
      <c r="E609" s="94"/>
      <c r="F609" s="94"/>
      <c r="G609" s="94"/>
      <c r="H609" s="95"/>
      <c r="I609" s="96"/>
      <c r="J609" s="96"/>
      <c r="K609" s="96"/>
      <c r="L609" s="97"/>
      <c r="M609" s="98"/>
      <c r="O609" s="92"/>
      <c r="P609" s="93"/>
      <c r="Q609" s="94"/>
      <c r="R609" s="94"/>
      <c r="S609" s="94"/>
      <c r="T609" s="95"/>
      <c r="U609" s="96"/>
      <c r="V609" s="96"/>
      <c r="W609" s="96"/>
      <c r="X609" s="97"/>
      <c r="Y609" s="98"/>
    </row>
    <row r="610" spans="3:28" s="91" customFormat="1" ht="0.75" customHeight="1">
      <c r="C610" s="100"/>
      <c r="D610" s="93"/>
      <c r="E610" s="101"/>
      <c r="F610" s="101"/>
      <c r="G610" s="101"/>
      <c r="H610" s="102"/>
      <c r="I610" s="103"/>
      <c r="J610" s="103"/>
      <c r="K610" s="103"/>
      <c r="L610" s="104"/>
      <c r="M610" s="105"/>
      <c r="O610" s="100"/>
      <c r="P610" s="93"/>
      <c r="Q610" s="101"/>
      <c r="R610" s="101"/>
      <c r="S610" s="101"/>
      <c r="T610" s="102"/>
      <c r="U610" s="103"/>
      <c r="V610" s="103"/>
      <c r="W610" s="103"/>
      <c r="X610" s="104"/>
      <c r="Y610" s="105"/>
    </row>
    <row r="611" spans="3:28" s="91" customFormat="1" ht="22.5" hidden="1" customHeight="1">
      <c r="C611" s="100"/>
      <c r="D611" s="93"/>
      <c r="E611" s="101"/>
      <c r="F611" s="101"/>
      <c r="G611" s="101"/>
      <c r="H611" s="102"/>
      <c r="I611" s="103"/>
      <c r="J611" s="103"/>
      <c r="K611" s="103"/>
      <c r="L611" s="104"/>
      <c r="M611" s="105"/>
      <c r="O611" s="100"/>
      <c r="P611" s="93"/>
      <c r="Q611" s="101"/>
      <c r="R611" s="101"/>
      <c r="S611" s="101"/>
      <c r="T611" s="102"/>
      <c r="U611" s="103"/>
      <c r="V611" s="103"/>
      <c r="W611" s="103"/>
      <c r="X611" s="104"/>
      <c r="Y611" s="105"/>
    </row>
    <row r="612" spans="3:28" s="91" customFormat="1" ht="20.25" customHeight="1">
      <c r="C612" s="106"/>
      <c r="D612" s="93"/>
      <c r="E612" s="101"/>
      <c r="F612" s="101"/>
      <c r="G612" s="101"/>
      <c r="H612" s="102"/>
      <c r="I612" s="103"/>
      <c r="J612" s="103"/>
      <c r="K612" s="103"/>
      <c r="L612" s="104"/>
      <c r="M612" s="105"/>
      <c r="O612" s="106"/>
      <c r="P612" s="93"/>
      <c r="Q612" s="101"/>
      <c r="R612" s="101"/>
      <c r="S612" s="101"/>
      <c r="T612" s="102"/>
      <c r="U612" s="103"/>
      <c r="V612" s="103"/>
      <c r="W612" s="103"/>
      <c r="X612" s="104"/>
      <c r="Y612" s="105"/>
      <c r="AB612" s="107"/>
    </row>
    <row r="613" spans="3:28" s="91" customFormat="1" ht="22.5" hidden="1" customHeight="1">
      <c r="C613" s="106"/>
      <c r="D613" s="93"/>
      <c r="E613" s="101"/>
      <c r="F613" s="101"/>
      <c r="G613" s="101"/>
      <c r="H613" s="102"/>
      <c r="I613" s="103"/>
      <c r="J613" s="103"/>
      <c r="K613" s="103"/>
      <c r="L613" s="104"/>
      <c r="M613" s="105"/>
      <c r="O613" s="106"/>
      <c r="P613" s="93"/>
      <c r="Q613" s="101"/>
      <c r="R613" s="101"/>
      <c r="S613" s="101"/>
      <c r="T613" s="102"/>
      <c r="U613" s="103"/>
      <c r="V613" s="103"/>
      <c r="W613" s="103"/>
      <c r="X613" s="104"/>
      <c r="Y613" s="105"/>
      <c r="AB613" s="107"/>
    </row>
    <row r="614" spans="3:28" s="91" customFormat="1" ht="0.75" customHeight="1">
      <c r="C614" s="106"/>
      <c r="D614" s="93"/>
      <c r="E614" s="101"/>
      <c r="F614" s="101"/>
      <c r="G614" s="101"/>
      <c r="H614" s="102"/>
      <c r="I614" s="103"/>
      <c r="J614" s="103"/>
      <c r="K614" s="103"/>
      <c r="L614" s="104"/>
      <c r="M614" s="105"/>
      <c r="O614" s="106"/>
      <c r="P614" s="93"/>
      <c r="Q614" s="101"/>
      <c r="R614" s="101"/>
      <c r="S614" s="101"/>
      <c r="T614" s="102"/>
      <c r="U614" s="103"/>
      <c r="V614" s="103"/>
      <c r="W614" s="103"/>
      <c r="X614" s="104"/>
      <c r="Y614" s="105"/>
      <c r="AB614" s="107"/>
    </row>
    <row r="615" spans="3:28" s="91" customFormat="1" ht="21.75" customHeight="1">
      <c r="C615" s="105"/>
      <c r="D615" s="93"/>
      <c r="E615" s="101"/>
      <c r="F615" s="101"/>
      <c r="G615" s="101"/>
      <c r="H615" s="102"/>
      <c r="I615" s="103"/>
      <c r="J615" s="103"/>
      <c r="K615" s="103"/>
      <c r="L615" s="104"/>
      <c r="M615" s="108"/>
      <c r="O615" s="105"/>
      <c r="P615" s="93"/>
      <c r="Q615" s="101"/>
      <c r="R615" s="101"/>
      <c r="S615" s="101"/>
      <c r="T615" s="102"/>
      <c r="U615" s="103"/>
      <c r="V615" s="103"/>
      <c r="W615" s="103"/>
      <c r="X615" s="104"/>
      <c r="Y615" s="108"/>
    </row>
    <row r="616" spans="3:28" s="91" customFormat="1" ht="2.25" hidden="1" customHeight="1">
      <c r="C616" s="105"/>
      <c r="D616" s="93"/>
      <c r="E616" s="101"/>
      <c r="F616" s="101"/>
      <c r="G616" s="101"/>
      <c r="H616" s="102"/>
      <c r="I616" s="103"/>
      <c r="J616" s="103"/>
      <c r="K616" s="103"/>
      <c r="L616" s="104"/>
      <c r="M616" s="108"/>
      <c r="O616" s="105"/>
      <c r="P616" s="93"/>
      <c r="Q616" s="101"/>
      <c r="R616" s="101"/>
      <c r="S616" s="101"/>
      <c r="T616" s="102"/>
      <c r="U616" s="103"/>
      <c r="V616" s="103"/>
      <c r="W616" s="103"/>
      <c r="X616" s="104"/>
      <c r="Y616" s="108"/>
    </row>
    <row r="617" spans="3:28" s="91" customFormat="1" ht="22.5" hidden="1" customHeight="1">
      <c r="C617" s="105"/>
      <c r="D617" s="93"/>
      <c r="E617" s="101"/>
      <c r="F617" s="101"/>
      <c r="G617" s="101"/>
      <c r="H617" s="102"/>
      <c r="I617" s="103"/>
      <c r="J617" s="103"/>
      <c r="K617" s="103"/>
      <c r="L617" s="104"/>
      <c r="M617" s="108"/>
      <c r="O617" s="105"/>
      <c r="P617" s="93"/>
      <c r="Q617" s="101"/>
      <c r="R617" s="101"/>
      <c r="S617" s="101"/>
      <c r="T617" s="102"/>
      <c r="U617" s="103"/>
      <c r="V617" s="103"/>
      <c r="W617" s="103"/>
      <c r="X617" s="104"/>
      <c r="Y617" s="108"/>
    </row>
    <row r="618" spans="3:28" s="91" customFormat="1" ht="22.5" customHeight="1">
      <c r="C618" s="100"/>
      <c r="D618" s="93"/>
      <c r="E618" s="101"/>
      <c r="F618" s="101"/>
      <c r="G618" s="101"/>
      <c r="H618" s="102"/>
      <c r="I618" s="103"/>
      <c r="J618" s="103"/>
      <c r="K618" s="103"/>
      <c r="L618" s="104"/>
      <c r="M618" s="108"/>
      <c r="O618" s="100"/>
      <c r="P618" s="93"/>
      <c r="Q618" s="101"/>
      <c r="R618" s="101"/>
      <c r="S618" s="101"/>
      <c r="T618" s="102"/>
      <c r="U618" s="103"/>
      <c r="V618" s="103"/>
      <c r="W618" s="103"/>
      <c r="X618" s="104"/>
      <c r="Y618" s="108"/>
    </row>
    <row r="619" spans="3:28" s="91" customFormat="1" ht="0.75" customHeight="1">
      <c r="C619" s="100"/>
      <c r="D619" s="93"/>
      <c r="E619" s="101"/>
      <c r="F619" s="101"/>
      <c r="G619" s="101"/>
      <c r="H619" s="102"/>
      <c r="I619" s="103"/>
      <c r="J619" s="103"/>
      <c r="K619" s="103"/>
      <c r="L619" s="104"/>
      <c r="M619" s="108"/>
      <c r="O619" s="100"/>
      <c r="P619" s="93"/>
      <c r="Q619" s="101"/>
      <c r="R619" s="101"/>
      <c r="S619" s="101"/>
      <c r="T619" s="102"/>
      <c r="U619" s="103"/>
      <c r="V619" s="103"/>
      <c r="W619" s="103"/>
      <c r="X619" s="104"/>
      <c r="Y619" s="108"/>
    </row>
    <row r="620" spans="3:28" s="91" customFormat="1" ht="22.5" customHeight="1">
      <c r="C620" s="109"/>
      <c r="D620" s="93"/>
      <c r="E620" s="110"/>
      <c r="F620" s="110"/>
      <c r="G620" s="110"/>
      <c r="H620" s="111"/>
      <c r="I620" s="112"/>
      <c r="J620" s="112"/>
      <c r="K620" s="112"/>
      <c r="L620" s="113"/>
      <c r="M620" s="114"/>
      <c r="O620" s="109"/>
      <c r="P620" s="93"/>
      <c r="Q620" s="110"/>
      <c r="R620" s="110"/>
      <c r="S620" s="110"/>
      <c r="T620" s="111"/>
      <c r="U620" s="112"/>
      <c r="V620" s="112"/>
      <c r="W620" s="112"/>
      <c r="X620" s="113"/>
      <c r="Y620" s="114"/>
    </row>
    <row r="621" spans="3:28" ht="15" customHeight="1">
      <c r="C621" s="309"/>
      <c r="D621" s="309"/>
      <c r="E621" s="309"/>
      <c r="F621" s="309"/>
      <c r="G621" s="309"/>
      <c r="H621" s="309"/>
      <c r="I621" s="309"/>
      <c r="J621" s="309"/>
      <c r="K621" s="309"/>
      <c r="L621" s="309"/>
      <c r="M621" s="309"/>
      <c r="O621" s="309"/>
      <c r="P621" s="309"/>
      <c r="Q621" s="309"/>
      <c r="R621" s="309"/>
      <c r="S621" s="309"/>
      <c r="T621" s="309"/>
      <c r="U621" s="309"/>
      <c r="V621" s="309"/>
      <c r="W621" s="309"/>
      <c r="X621" s="309"/>
      <c r="Y621" s="309"/>
    </row>
    <row r="622" spans="3:28">
      <c r="C622" s="115"/>
      <c r="D622" s="115"/>
      <c r="E622" s="115"/>
      <c r="F622" s="115"/>
      <c r="G622" s="115"/>
      <c r="H622" s="115"/>
      <c r="I622" s="115"/>
      <c r="J622" s="115"/>
      <c r="K622" s="115"/>
      <c r="L622" s="115"/>
      <c r="M622" s="115"/>
      <c r="O622" s="115"/>
      <c r="P622" s="115"/>
      <c r="Q622" s="115"/>
      <c r="R622" s="115"/>
      <c r="S622" s="115"/>
      <c r="T622" s="115"/>
      <c r="U622" s="115"/>
      <c r="V622" s="115"/>
      <c r="W622" s="115"/>
      <c r="X622" s="115"/>
      <c r="Y622" s="115"/>
    </row>
    <row r="623" spans="3:28">
      <c r="C623" s="310"/>
      <c r="D623" s="310"/>
      <c r="E623" s="310"/>
      <c r="F623" s="310"/>
      <c r="G623" s="310"/>
      <c r="H623" s="310"/>
      <c r="I623" s="310"/>
      <c r="J623" s="310"/>
      <c r="K623" s="310"/>
      <c r="L623" s="310"/>
      <c r="M623" s="310"/>
      <c r="O623" s="310"/>
      <c r="P623" s="310"/>
      <c r="Q623" s="310"/>
      <c r="R623" s="310"/>
      <c r="S623" s="310"/>
      <c r="T623" s="310"/>
      <c r="U623" s="310"/>
      <c r="V623" s="310"/>
      <c r="W623" s="310"/>
      <c r="X623" s="310"/>
      <c r="Y623" s="310"/>
    </row>
    <row r="624" spans="3:28" ht="115.5" customHeight="1">
      <c r="C624" s="311"/>
      <c r="D624" s="312"/>
      <c r="E624" s="312"/>
      <c r="F624" s="312"/>
      <c r="G624" s="312"/>
      <c r="H624" s="312"/>
      <c r="I624" s="312"/>
      <c r="J624" s="312"/>
      <c r="K624" s="312"/>
      <c r="L624" s="312"/>
      <c r="M624" s="313"/>
      <c r="O624" s="311"/>
      <c r="P624" s="312"/>
      <c r="Q624" s="312"/>
      <c r="R624" s="312"/>
      <c r="S624" s="312"/>
      <c r="T624" s="312"/>
      <c r="U624" s="312"/>
      <c r="V624" s="312"/>
      <c r="W624" s="312"/>
      <c r="X624" s="312"/>
      <c r="Y624" s="313"/>
    </row>
    <row r="626" spans="1:25" ht="53.25" customHeight="1">
      <c r="C626" s="69"/>
      <c r="D626" s="70"/>
      <c r="E626" s="71"/>
      <c r="F626" s="71"/>
      <c r="G626" s="71"/>
      <c r="H626" s="71"/>
      <c r="I626" s="71"/>
      <c r="J626" s="71"/>
      <c r="K626" s="71"/>
      <c r="L626" s="71"/>
      <c r="M626" s="72"/>
      <c r="O626" s="69"/>
      <c r="P626" s="70"/>
      <c r="Q626" s="71"/>
      <c r="R626" s="71"/>
      <c r="S626" s="71"/>
      <c r="T626" s="71"/>
      <c r="U626" s="71"/>
      <c r="V626" s="71"/>
      <c r="W626" s="71"/>
      <c r="X626" s="71"/>
      <c r="Y626" s="72"/>
    </row>
    <row r="627" spans="1:25" ht="5.25" customHeight="1"/>
    <row r="628" spans="1:25">
      <c r="A628" s="74"/>
      <c r="C628" s="294"/>
      <c r="D628" s="294"/>
      <c r="E628" s="295"/>
      <c r="F628" s="295"/>
      <c r="G628" s="295"/>
      <c r="H628" s="295"/>
      <c r="I628" s="295"/>
      <c r="J628" s="295"/>
      <c r="K628" s="295"/>
      <c r="L628" s="295"/>
      <c r="M628" s="75"/>
      <c r="O628" s="294"/>
      <c r="P628" s="294"/>
      <c r="Q628" s="295"/>
      <c r="R628" s="295"/>
      <c r="S628" s="295"/>
      <c r="T628" s="295"/>
      <c r="U628" s="295"/>
      <c r="V628" s="295"/>
      <c r="W628" s="295"/>
      <c r="X628" s="295"/>
      <c r="Y628" s="75"/>
    </row>
    <row r="629" spans="1:25">
      <c r="A629" s="76"/>
      <c r="C629" s="77"/>
      <c r="D629" s="77"/>
      <c r="E629" s="78"/>
      <c r="F629" s="78"/>
      <c r="G629" s="78"/>
      <c r="H629" s="78"/>
      <c r="I629" s="78"/>
      <c r="J629" s="78"/>
      <c r="K629" s="78"/>
      <c r="L629" s="78"/>
      <c r="M629" s="79"/>
      <c r="O629" s="77"/>
      <c r="P629" s="77"/>
      <c r="Q629" s="78"/>
      <c r="R629" s="78"/>
      <c r="S629" s="78"/>
      <c r="T629" s="78"/>
      <c r="U629" s="78"/>
      <c r="V629" s="78"/>
      <c r="W629" s="78"/>
      <c r="X629" s="78"/>
      <c r="Y629" s="79"/>
    </row>
    <row r="630" spans="1:25" ht="15.75">
      <c r="A630" s="74"/>
      <c r="C630" s="80"/>
      <c r="D630" s="296"/>
      <c r="E630" s="296"/>
      <c r="F630" s="296"/>
      <c r="G630" s="296"/>
      <c r="H630" s="296"/>
      <c r="I630" s="296"/>
      <c r="J630" s="296"/>
      <c r="K630" s="296"/>
      <c r="L630" s="296"/>
      <c r="M630" s="296"/>
      <c r="O630" s="80"/>
      <c r="P630" s="296"/>
      <c r="Q630" s="296"/>
      <c r="R630" s="296"/>
      <c r="S630" s="296"/>
      <c r="T630" s="296"/>
      <c r="U630" s="296"/>
      <c r="V630" s="296"/>
      <c r="W630" s="296"/>
      <c r="X630" s="296"/>
      <c r="Y630" s="296"/>
    </row>
    <row r="631" spans="1:25">
      <c r="A631" s="81"/>
    </row>
    <row r="632" spans="1:25" ht="18" customHeight="1">
      <c r="A632" s="74"/>
      <c r="C632" s="80"/>
      <c r="O632" s="80"/>
    </row>
    <row r="633" spans="1:25">
      <c r="A633" s="81"/>
    </row>
    <row r="634" spans="1:25" ht="63" customHeight="1">
      <c r="C634" s="305"/>
      <c r="D634" s="305"/>
      <c r="E634" s="305"/>
      <c r="F634" s="305"/>
      <c r="G634" s="305"/>
      <c r="H634" s="305"/>
      <c r="I634" s="305"/>
      <c r="J634" s="305"/>
      <c r="K634" s="305"/>
      <c r="L634" s="305"/>
      <c r="M634" s="305"/>
      <c r="O634" s="305"/>
      <c r="P634" s="305"/>
      <c r="Q634" s="305"/>
      <c r="R634" s="305"/>
      <c r="S634" s="305"/>
      <c r="T634" s="305"/>
      <c r="U634" s="305"/>
      <c r="V634" s="305"/>
      <c r="W634" s="305"/>
      <c r="X634" s="305"/>
      <c r="Y634" s="305"/>
    </row>
    <row r="635" spans="1:25" ht="9" customHeight="1"/>
    <row r="636" spans="1:25" ht="15" customHeight="1">
      <c r="E636" s="82"/>
      <c r="G636" s="83"/>
      <c r="H636" s="306"/>
      <c r="I636" s="307"/>
      <c r="J636" s="307"/>
      <c r="K636" s="307"/>
      <c r="L636" s="307"/>
      <c r="M636" s="308"/>
      <c r="Q636" s="82"/>
      <c r="S636" s="83"/>
      <c r="T636" s="306"/>
      <c r="U636" s="307"/>
      <c r="V636" s="307"/>
      <c r="W636" s="307"/>
      <c r="X636" s="307"/>
      <c r="Y636" s="308"/>
    </row>
    <row r="637" spans="1:25" ht="39" customHeight="1">
      <c r="E637" s="84"/>
      <c r="F637" s="85"/>
      <c r="G637" s="86"/>
      <c r="H637" s="297"/>
      <c r="I637" s="299"/>
      <c r="J637" s="299"/>
      <c r="K637" s="299"/>
      <c r="L637" s="301"/>
      <c r="M637" s="303"/>
      <c r="Q637" s="84"/>
      <c r="R637" s="85"/>
      <c r="S637" s="86"/>
      <c r="T637" s="297"/>
      <c r="U637" s="299"/>
      <c r="V637" s="299"/>
      <c r="W637" s="299"/>
      <c r="X637" s="301"/>
      <c r="Y637" s="303"/>
    </row>
    <row r="638" spans="1:25" ht="15.75">
      <c r="C638" s="87"/>
      <c r="D638" s="88"/>
      <c r="E638" s="89"/>
      <c r="F638" s="89"/>
      <c r="G638" s="89"/>
      <c r="H638" s="298"/>
      <c r="I638" s="300"/>
      <c r="J638" s="300"/>
      <c r="K638" s="300"/>
      <c r="L638" s="302"/>
      <c r="M638" s="304"/>
      <c r="O638" s="87"/>
      <c r="P638" s="90"/>
      <c r="Q638" s="89"/>
      <c r="R638" s="89"/>
      <c r="S638" s="89"/>
      <c r="T638" s="298"/>
      <c r="U638" s="300"/>
      <c r="V638" s="300"/>
      <c r="W638" s="300"/>
      <c r="X638" s="302"/>
      <c r="Y638" s="304"/>
    </row>
    <row r="639" spans="1:25" s="91" customFormat="1" ht="22.5" customHeight="1">
      <c r="C639" s="92"/>
      <c r="D639" s="93"/>
      <c r="E639" s="94"/>
      <c r="F639" s="94"/>
      <c r="G639" s="94"/>
      <c r="H639" s="95"/>
      <c r="I639" s="96"/>
      <c r="J639" s="96"/>
      <c r="K639" s="96"/>
      <c r="L639" s="97"/>
      <c r="M639" s="98"/>
      <c r="O639" s="92"/>
      <c r="P639" s="93"/>
      <c r="Q639" s="94"/>
      <c r="R639" s="94"/>
      <c r="S639" s="94"/>
      <c r="T639" s="95"/>
      <c r="U639" s="96"/>
      <c r="V639" s="96"/>
      <c r="W639" s="96"/>
      <c r="X639" s="97"/>
      <c r="Y639" s="98"/>
    </row>
    <row r="640" spans="1:25" s="91" customFormat="1" ht="0.75" customHeight="1">
      <c r="C640" s="100"/>
      <c r="D640" s="93"/>
      <c r="E640" s="101"/>
      <c r="F640" s="101"/>
      <c r="G640" s="101"/>
      <c r="H640" s="102"/>
      <c r="I640" s="103"/>
      <c r="J640" s="103"/>
      <c r="K640" s="103"/>
      <c r="L640" s="104"/>
      <c r="M640" s="105"/>
      <c r="O640" s="100"/>
      <c r="P640" s="93"/>
      <c r="Q640" s="101"/>
      <c r="R640" s="101"/>
      <c r="S640" s="101"/>
      <c r="T640" s="102"/>
      <c r="U640" s="103"/>
      <c r="V640" s="103"/>
      <c r="W640" s="103"/>
      <c r="X640" s="104"/>
      <c r="Y640" s="105"/>
    </row>
    <row r="641" spans="3:28" s="91" customFormat="1" ht="22.5" hidden="1" customHeight="1">
      <c r="C641" s="100"/>
      <c r="D641" s="93"/>
      <c r="E641" s="101"/>
      <c r="F641" s="101"/>
      <c r="G641" s="101"/>
      <c r="H641" s="102"/>
      <c r="I641" s="103"/>
      <c r="J641" s="103"/>
      <c r="K641" s="103"/>
      <c r="L641" s="104"/>
      <c r="M641" s="105"/>
      <c r="O641" s="100"/>
      <c r="P641" s="93"/>
      <c r="Q641" s="101"/>
      <c r="R641" s="101"/>
      <c r="S641" s="101"/>
      <c r="T641" s="102"/>
      <c r="U641" s="103"/>
      <c r="V641" s="103"/>
      <c r="W641" s="103"/>
      <c r="X641" s="104"/>
      <c r="Y641" s="105"/>
    </row>
    <row r="642" spans="3:28" s="91" customFormat="1" ht="20.25" customHeight="1">
      <c r="C642" s="106"/>
      <c r="D642" s="93"/>
      <c r="E642" s="101"/>
      <c r="F642" s="101"/>
      <c r="G642" s="101"/>
      <c r="H642" s="102"/>
      <c r="I642" s="103"/>
      <c r="J642" s="103"/>
      <c r="K642" s="103"/>
      <c r="L642" s="104"/>
      <c r="M642" s="105"/>
      <c r="O642" s="106"/>
      <c r="P642" s="93"/>
      <c r="Q642" s="101"/>
      <c r="R642" s="101"/>
      <c r="S642" s="101"/>
      <c r="T642" s="102"/>
      <c r="U642" s="103"/>
      <c r="V642" s="103"/>
      <c r="W642" s="103"/>
      <c r="X642" s="104"/>
      <c r="Y642" s="105"/>
      <c r="AB642" s="107"/>
    </row>
    <row r="643" spans="3:28" s="91" customFormat="1" ht="22.5" hidden="1" customHeight="1">
      <c r="C643" s="106"/>
      <c r="D643" s="93"/>
      <c r="E643" s="101"/>
      <c r="F643" s="101"/>
      <c r="G643" s="101"/>
      <c r="H643" s="102"/>
      <c r="I643" s="103"/>
      <c r="J643" s="103"/>
      <c r="K643" s="103"/>
      <c r="L643" s="104"/>
      <c r="M643" s="105"/>
      <c r="O643" s="106"/>
      <c r="P643" s="93"/>
      <c r="Q643" s="101"/>
      <c r="R643" s="101"/>
      <c r="S643" s="101"/>
      <c r="T643" s="102"/>
      <c r="U643" s="103"/>
      <c r="V643" s="103"/>
      <c r="W643" s="103"/>
      <c r="X643" s="104"/>
      <c r="Y643" s="105"/>
      <c r="AB643" s="107"/>
    </row>
    <row r="644" spans="3:28" s="91" customFormat="1" ht="0.75" customHeight="1">
      <c r="C644" s="106"/>
      <c r="D644" s="93"/>
      <c r="E644" s="101"/>
      <c r="F644" s="101"/>
      <c r="G644" s="101"/>
      <c r="H644" s="102"/>
      <c r="I644" s="103"/>
      <c r="J644" s="103"/>
      <c r="K644" s="103"/>
      <c r="L644" s="104"/>
      <c r="M644" s="105"/>
      <c r="O644" s="106"/>
      <c r="P644" s="93"/>
      <c r="Q644" s="101"/>
      <c r="R644" s="101"/>
      <c r="S644" s="101"/>
      <c r="T644" s="102"/>
      <c r="U644" s="103"/>
      <c r="V644" s="103"/>
      <c r="W644" s="103"/>
      <c r="X644" s="104"/>
      <c r="Y644" s="105"/>
      <c r="AB644" s="107"/>
    </row>
    <row r="645" spans="3:28" s="91" customFormat="1" ht="21.75" customHeight="1">
      <c r="C645" s="105"/>
      <c r="D645" s="93"/>
      <c r="E645" s="101"/>
      <c r="F645" s="101"/>
      <c r="G645" s="101"/>
      <c r="H645" s="102"/>
      <c r="I645" s="103"/>
      <c r="J645" s="103"/>
      <c r="K645" s="103"/>
      <c r="L645" s="104"/>
      <c r="M645" s="108"/>
      <c r="O645" s="105"/>
      <c r="P645" s="93"/>
      <c r="Q645" s="101"/>
      <c r="R645" s="101"/>
      <c r="S645" s="101"/>
      <c r="T645" s="102"/>
      <c r="U645" s="103"/>
      <c r="V645" s="103"/>
      <c r="W645" s="103"/>
      <c r="X645" s="104"/>
      <c r="Y645" s="108"/>
    </row>
    <row r="646" spans="3:28" s="91" customFormat="1" ht="2.25" hidden="1" customHeight="1">
      <c r="C646" s="105"/>
      <c r="D646" s="93"/>
      <c r="E646" s="101"/>
      <c r="F646" s="101"/>
      <c r="G646" s="101"/>
      <c r="H646" s="102"/>
      <c r="I646" s="103"/>
      <c r="J646" s="103"/>
      <c r="K646" s="103"/>
      <c r="L646" s="104"/>
      <c r="M646" s="108"/>
      <c r="O646" s="105"/>
      <c r="P646" s="93"/>
      <c r="Q646" s="101"/>
      <c r="R646" s="101"/>
      <c r="S646" s="101"/>
      <c r="T646" s="102"/>
      <c r="U646" s="103"/>
      <c r="V646" s="103"/>
      <c r="W646" s="103"/>
      <c r="X646" s="104"/>
      <c r="Y646" s="108"/>
    </row>
    <row r="647" spans="3:28" s="91" customFormat="1" ht="22.5" hidden="1" customHeight="1">
      <c r="C647" s="105"/>
      <c r="D647" s="93"/>
      <c r="E647" s="101"/>
      <c r="F647" s="101"/>
      <c r="G647" s="101"/>
      <c r="H647" s="102"/>
      <c r="I647" s="103"/>
      <c r="J647" s="103"/>
      <c r="K647" s="103"/>
      <c r="L647" s="104"/>
      <c r="M647" s="108"/>
      <c r="O647" s="105"/>
      <c r="P647" s="93"/>
      <c r="Q647" s="101"/>
      <c r="R647" s="101"/>
      <c r="S647" s="101"/>
      <c r="T647" s="102"/>
      <c r="U647" s="103"/>
      <c r="V647" s="103"/>
      <c r="W647" s="103"/>
      <c r="X647" s="104"/>
      <c r="Y647" s="108"/>
    </row>
    <row r="648" spans="3:28" s="91" customFormat="1" ht="22.5" customHeight="1">
      <c r="C648" s="100"/>
      <c r="D648" s="93"/>
      <c r="E648" s="101"/>
      <c r="F648" s="101"/>
      <c r="G648" s="101"/>
      <c r="H648" s="102"/>
      <c r="I648" s="103"/>
      <c r="J648" s="103"/>
      <c r="K648" s="103"/>
      <c r="L648" s="104"/>
      <c r="M648" s="108"/>
      <c r="O648" s="100"/>
      <c r="P648" s="93"/>
      <c r="Q648" s="101"/>
      <c r="R648" s="101"/>
      <c r="S648" s="101"/>
      <c r="T648" s="102"/>
      <c r="U648" s="103"/>
      <c r="V648" s="103"/>
      <c r="W648" s="103"/>
      <c r="X648" s="104"/>
      <c r="Y648" s="108"/>
    </row>
    <row r="649" spans="3:28" s="91" customFormat="1" ht="0.75" customHeight="1">
      <c r="C649" s="100"/>
      <c r="D649" s="93"/>
      <c r="E649" s="101"/>
      <c r="F649" s="101"/>
      <c r="G649" s="101"/>
      <c r="H649" s="102"/>
      <c r="I649" s="103"/>
      <c r="J649" s="103"/>
      <c r="K649" s="103"/>
      <c r="L649" s="104"/>
      <c r="M649" s="108"/>
      <c r="O649" s="100"/>
      <c r="P649" s="93"/>
      <c r="Q649" s="101"/>
      <c r="R649" s="101"/>
      <c r="S649" s="101"/>
      <c r="T649" s="102"/>
      <c r="U649" s="103"/>
      <c r="V649" s="103"/>
      <c r="W649" s="103"/>
      <c r="X649" s="104"/>
      <c r="Y649" s="108"/>
    </row>
    <row r="650" spans="3:28" s="91" customFormat="1" ht="22.5" customHeight="1">
      <c r="C650" s="109"/>
      <c r="D650" s="93"/>
      <c r="E650" s="110"/>
      <c r="F650" s="110"/>
      <c r="G650" s="110"/>
      <c r="H650" s="111"/>
      <c r="I650" s="112"/>
      <c r="J650" s="112"/>
      <c r="K650" s="112"/>
      <c r="L650" s="113"/>
      <c r="M650" s="114"/>
      <c r="O650" s="109"/>
      <c r="P650" s="93"/>
      <c r="Q650" s="110"/>
      <c r="R650" s="110"/>
      <c r="S650" s="110"/>
      <c r="T650" s="111"/>
      <c r="U650" s="112"/>
      <c r="V650" s="112"/>
      <c r="W650" s="112"/>
      <c r="X650" s="113"/>
      <c r="Y650" s="114"/>
    </row>
    <row r="651" spans="3:28" s="91" customFormat="1" ht="22.5" customHeight="1">
      <c r="C651" s="92"/>
      <c r="D651" s="191"/>
      <c r="E651" s="188"/>
      <c r="F651" s="94"/>
      <c r="G651" s="94"/>
      <c r="H651" s="95"/>
      <c r="I651" s="96"/>
      <c r="J651" s="96"/>
      <c r="K651" s="96"/>
      <c r="L651" s="97"/>
      <c r="M651" s="98"/>
      <c r="O651" s="92"/>
      <c r="P651" s="191"/>
      <c r="Q651" s="94"/>
      <c r="R651" s="94"/>
      <c r="S651" s="94"/>
      <c r="T651" s="95"/>
      <c r="U651" s="96"/>
      <c r="V651" s="96"/>
      <c r="W651" s="96"/>
      <c r="X651" s="97"/>
      <c r="Y651" s="98"/>
    </row>
    <row r="652" spans="3:28" s="91" customFormat="1" ht="0.75" customHeight="1">
      <c r="C652" s="100"/>
      <c r="D652" s="149"/>
      <c r="E652" s="189"/>
      <c r="F652" s="101"/>
      <c r="G652" s="101"/>
      <c r="H652" s="102"/>
      <c r="I652" s="103"/>
      <c r="J652" s="103"/>
      <c r="K652" s="103"/>
      <c r="L652" s="104"/>
      <c r="M652" s="105"/>
      <c r="O652" s="100"/>
      <c r="P652" s="149"/>
      <c r="Q652" s="101"/>
      <c r="R652" s="101"/>
      <c r="S652" s="101"/>
      <c r="T652" s="102"/>
      <c r="U652" s="103"/>
      <c r="V652" s="103"/>
      <c r="W652" s="103"/>
      <c r="X652" s="104"/>
      <c r="Y652" s="105"/>
    </row>
    <row r="653" spans="3:28" s="91" customFormat="1" ht="22.5" hidden="1" customHeight="1">
      <c r="C653" s="100"/>
      <c r="D653" s="149"/>
      <c r="E653" s="189"/>
      <c r="F653" s="101"/>
      <c r="G653" s="101"/>
      <c r="H653" s="102"/>
      <c r="I653" s="103"/>
      <c r="J653" s="103"/>
      <c r="K653" s="103"/>
      <c r="L653" s="104"/>
      <c r="M653" s="105"/>
      <c r="O653" s="100"/>
      <c r="P653" s="149"/>
      <c r="Q653" s="101"/>
      <c r="R653" s="101"/>
      <c r="S653" s="101"/>
      <c r="T653" s="102"/>
      <c r="U653" s="103"/>
      <c r="V653" s="103"/>
      <c r="W653" s="103"/>
      <c r="X653" s="104"/>
      <c r="Y653" s="105"/>
    </row>
    <row r="654" spans="3:28" s="91" customFormat="1" ht="20.25" customHeight="1">
      <c r="C654" s="106"/>
      <c r="D654" s="149"/>
      <c r="E654" s="189"/>
      <c r="F654" s="101"/>
      <c r="G654" s="101"/>
      <c r="H654" s="102"/>
      <c r="I654" s="103"/>
      <c r="J654" s="103"/>
      <c r="K654" s="103"/>
      <c r="L654" s="104"/>
      <c r="M654" s="105"/>
      <c r="O654" s="106"/>
      <c r="P654" s="149"/>
      <c r="Q654" s="101"/>
      <c r="R654" s="101"/>
      <c r="S654" s="101"/>
      <c r="T654" s="102"/>
      <c r="U654" s="103"/>
      <c r="V654" s="103"/>
      <c r="W654" s="103"/>
      <c r="X654" s="104"/>
      <c r="Y654" s="105"/>
      <c r="AB654" s="107"/>
    </row>
    <row r="655" spans="3:28" s="91" customFormat="1" ht="22.5" hidden="1" customHeight="1">
      <c r="C655" s="106"/>
      <c r="D655" s="149"/>
      <c r="E655" s="189"/>
      <c r="F655" s="101"/>
      <c r="G655" s="101"/>
      <c r="H655" s="102"/>
      <c r="I655" s="103"/>
      <c r="J655" s="103"/>
      <c r="K655" s="103"/>
      <c r="L655" s="104"/>
      <c r="M655" s="105"/>
      <c r="O655" s="106"/>
      <c r="P655" s="149"/>
      <c r="Q655" s="101"/>
      <c r="R655" s="101"/>
      <c r="S655" s="101"/>
      <c r="T655" s="102"/>
      <c r="U655" s="103"/>
      <c r="V655" s="103"/>
      <c r="W655" s="103"/>
      <c r="X655" s="104"/>
      <c r="Y655" s="105"/>
      <c r="AB655" s="107"/>
    </row>
    <row r="656" spans="3:28" s="91" customFormat="1" ht="0.75" customHeight="1">
      <c r="C656" s="106"/>
      <c r="D656" s="149"/>
      <c r="E656" s="189"/>
      <c r="F656" s="101"/>
      <c r="G656" s="101"/>
      <c r="H656" s="102"/>
      <c r="I656" s="103"/>
      <c r="J656" s="103"/>
      <c r="K656" s="103"/>
      <c r="L656" s="104"/>
      <c r="M656" s="105"/>
      <c r="O656" s="106"/>
      <c r="P656" s="149"/>
      <c r="Q656" s="101"/>
      <c r="R656" s="101"/>
      <c r="S656" s="101"/>
      <c r="T656" s="102"/>
      <c r="U656" s="103"/>
      <c r="V656" s="103"/>
      <c r="W656" s="103"/>
      <c r="X656" s="104"/>
      <c r="Y656" s="105"/>
      <c r="AB656" s="107"/>
    </row>
    <row r="657" spans="3:28" s="91" customFormat="1" ht="21.75" customHeight="1">
      <c r="C657" s="105"/>
      <c r="D657" s="149"/>
      <c r="E657" s="189"/>
      <c r="F657" s="101"/>
      <c r="G657" s="101"/>
      <c r="H657" s="102"/>
      <c r="I657" s="103"/>
      <c r="J657" s="103"/>
      <c r="K657" s="103"/>
      <c r="L657" s="104"/>
      <c r="M657" s="108"/>
      <c r="O657" s="105"/>
      <c r="P657" s="149"/>
      <c r="Q657" s="101"/>
      <c r="R657" s="101"/>
      <c r="S657" s="101"/>
      <c r="T657" s="102"/>
      <c r="U657" s="103"/>
      <c r="V657" s="103"/>
      <c r="W657" s="103"/>
      <c r="X657" s="104"/>
      <c r="Y657" s="108"/>
    </row>
    <row r="658" spans="3:28" s="91" customFormat="1" ht="2.25" hidden="1" customHeight="1">
      <c r="C658" s="105"/>
      <c r="D658" s="149"/>
      <c r="E658" s="189"/>
      <c r="F658" s="101"/>
      <c r="G658" s="101"/>
      <c r="H658" s="102"/>
      <c r="I658" s="103"/>
      <c r="J658" s="103"/>
      <c r="K658" s="103"/>
      <c r="L658" s="104"/>
      <c r="M658" s="108"/>
      <c r="O658" s="105"/>
      <c r="P658" s="149"/>
      <c r="Q658" s="101"/>
      <c r="R658" s="101"/>
      <c r="S658" s="101"/>
      <c r="T658" s="102"/>
      <c r="U658" s="103"/>
      <c r="V658" s="103"/>
      <c r="W658" s="103"/>
      <c r="X658" s="104"/>
      <c r="Y658" s="108"/>
    </row>
    <row r="659" spans="3:28" s="91" customFormat="1" ht="22.5" hidden="1" customHeight="1">
      <c r="C659" s="105"/>
      <c r="D659" s="149"/>
      <c r="E659" s="189"/>
      <c r="F659" s="101"/>
      <c r="G659" s="101"/>
      <c r="H659" s="102"/>
      <c r="I659" s="103"/>
      <c r="J659" s="103"/>
      <c r="K659" s="103"/>
      <c r="L659" s="104"/>
      <c r="M659" s="108"/>
      <c r="O659" s="105"/>
      <c r="P659" s="149"/>
      <c r="Q659" s="101"/>
      <c r="R659" s="101"/>
      <c r="S659" s="101"/>
      <c r="T659" s="102"/>
      <c r="U659" s="103"/>
      <c r="V659" s="103"/>
      <c r="W659" s="103"/>
      <c r="X659" s="104"/>
      <c r="Y659" s="108"/>
    </row>
    <row r="660" spans="3:28" s="91" customFormat="1" ht="22.5" customHeight="1">
      <c r="C660" s="100"/>
      <c r="D660" s="149"/>
      <c r="E660" s="189"/>
      <c r="F660" s="101"/>
      <c r="G660" s="101"/>
      <c r="H660" s="102"/>
      <c r="I660" s="103"/>
      <c r="J660" s="103"/>
      <c r="K660" s="103"/>
      <c r="L660" s="104"/>
      <c r="M660" s="108"/>
      <c r="O660" s="100"/>
      <c r="P660" s="149"/>
      <c r="Q660" s="101"/>
      <c r="R660" s="101"/>
      <c r="S660" s="101"/>
      <c r="T660" s="102"/>
      <c r="U660" s="103"/>
      <c r="V660" s="103"/>
      <c r="W660" s="103"/>
      <c r="X660" s="104"/>
      <c r="Y660" s="108"/>
    </row>
    <row r="661" spans="3:28" s="91" customFormat="1" ht="0.75" customHeight="1">
      <c r="C661" s="100"/>
      <c r="D661" s="149"/>
      <c r="E661" s="189"/>
      <c r="F661" s="101"/>
      <c r="G661" s="101"/>
      <c r="H661" s="102"/>
      <c r="I661" s="103"/>
      <c r="J661" s="103"/>
      <c r="K661" s="103"/>
      <c r="L661" s="104"/>
      <c r="M661" s="108"/>
      <c r="O661" s="100"/>
      <c r="P661" s="149"/>
      <c r="Q661" s="101"/>
      <c r="R661" s="101"/>
      <c r="S661" s="101"/>
      <c r="T661" s="102"/>
      <c r="U661" s="103"/>
      <c r="V661" s="103"/>
      <c r="W661" s="103"/>
      <c r="X661" s="104"/>
      <c r="Y661" s="108"/>
    </row>
    <row r="662" spans="3:28" s="91" customFormat="1" ht="22.5" customHeight="1">
      <c r="C662" s="109"/>
      <c r="D662" s="150"/>
      <c r="E662" s="190"/>
      <c r="F662" s="110"/>
      <c r="G662" s="110"/>
      <c r="H662" s="111"/>
      <c r="I662" s="112"/>
      <c r="J662" s="112"/>
      <c r="K662" s="112"/>
      <c r="L662" s="113"/>
      <c r="M662" s="114"/>
      <c r="O662" s="109"/>
      <c r="P662" s="150"/>
      <c r="Q662" s="110"/>
      <c r="R662" s="110"/>
      <c r="S662" s="110"/>
      <c r="T662" s="111"/>
      <c r="U662" s="112"/>
      <c r="V662" s="112"/>
      <c r="W662" s="112"/>
      <c r="X662" s="113"/>
      <c r="Y662" s="114"/>
    </row>
    <row r="663" spans="3:28" s="91" customFormat="1" ht="22.5" customHeight="1">
      <c r="C663" s="92"/>
      <c r="D663" s="99"/>
      <c r="E663" s="94"/>
      <c r="F663" s="94"/>
      <c r="G663" s="94"/>
      <c r="H663" s="95"/>
      <c r="I663" s="96"/>
      <c r="J663" s="96"/>
      <c r="K663" s="96"/>
      <c r="L663" s="97"/>
      <c r="M663" s="98"/>
      <c r="O663" s="92"/>
      <c r="P663" s="99"/>
      <c r="Q663" s="94"/>
      <c r="R663" s="94"/>
      <c r="S663" s="94"/>
      <c r="T663" s="95"/>
      <c r="U663" s="96"/>
      <c r="V663" s="96"/>
      <c r="W663" s="96"/>
      <c r="X663" s="97"/>
      <c r="Y663" s="98"/>
    </row>
    <row r="664" spans="3:28" s="91" customFormat="1" ht="0.75" customHeight="1">
      <c r="C664" s="100"/>
      <c r="D664" s="149"/>
      <c r="E664" s="101"/>
      <c r="F664" s="101"/>
      <c r="G664" s="101"/>
      <c r="H664" s="102"/>
      <c r="I664" s="103"/>
      <c r="J664" s="103"/>
      <c r="K664" s="103"/>
      <c r="L664" s="104"/>
      <c r="M664" s="105"/>
      <c r="O664" s="100"/>
      <c r="P664" s="149"/>
      <c r="Q664" s="101"/>
      <c r="R664" s="101"/>
      <c r="S664" s="101"/>
      <c r="T664" s="102"/>
      <c r="U664" s="103"/>
      <c r="V664" s="103"/>
      <c r="W664" s="103"/>
      <c r="X664" s="104"/>
      <c r="Y664" s="105"/>
    </row>
    <row r="665" spans="3:28" s="91" customFormat="1" ht="22.5" hidden="1" customHeight="1">
      <c r="C665" s="100"/>
      <c r="D665" s="149"/>
      <c r="E665" s="101"/>
      <c r="F665" s="101"/>
      <c r="G665" s="101"/>
      <c r="H665" s="102"/>
      <c r="I665" s="103"/>
      <c r="J665" s="103"/>
      <c r="K665" s="103"/>
      <c r="L665" s="104"/>
      <c r="M665" s="105"/>
      <c r="O665" s="100"/>
      <c r="P665" s="149"/>
      <c r="Q665" s="101"/>
      <c r="R665" s="101"/>
      <c r="S665" s="101"/>
      <c r="T665" s="102"/>
      <c r="U665" s="103"/>
      <c r="V665" s="103"/>
      <c r="W665" s="103"/>
      <c r="X665" s="104"/>
      <c r="Y665" s="105"/>
    </row>
    <row r="666" spans="3:28" s="91" customFormat="1" ht="20.25" customHeight="1">
      <c r="C666" s="106"/>
      <c r="D666" s="149"/>
      <c r="E666" s="101"/>
      <c r="F666" s="101"/>
      <c r="G666" s="101"/>
      <c r="H666" s="102"/>
      <c r="I666" s="103"/>
      <c r="J666" s="103"/>
      <c r="K666" s="103"/>
      <c r="L666" s="104"/>
      <c r="M666" s="105"/>
      <c r="O666" s="106"/>
      <c r="P666" s="149"/>
      <c r="Q666" s="101"/>
      <c r="R666" s="101"/>
      <c r="S666" s="101"/>
      <c r="T666" s="102"/>
      <c r="U666" s="103"/>
      <c r="V666" s="103"/>
      <c r="W666" s="103"/>
      <c r="X666" s="104"/>
      <c r="Y666" s="105"/>
      <c r="AB666" s="107"/>
    </row>
    <row r="667" spans="3:28" s="91" customFormat="1" ht="22.5" hidden="1" customHeight="1">
      <c r="C667" s="106"/>
      <c r="D667" s="149"/>
      <c r="E667" s="101"/>
      <c r="F667" s="101"/>
      <c r="G667" s="101"/>
      <c r="H667" s="102"/>
      <c r="I667" s="103"/>
      <c r="J667" s="103"/>
      <c r="K667" s="103"/>
      <c r="L667" s="104"/>
      <c r="M667" s="105"/>
      <c r="O667" s="106"/>
      <c r="P667" s="149"/>
      <c r="Q667" s="101"/>
      <c r="R667" s="101"/>
      <c r="S667" s="101"/>
      <c r="T667" s="102"/>
      <c r="U667" s="103"/>
      <c r="V667" s="103"/>
      <c r="W667" s="103"/>
      <c r="X667" s="104"/>
      <c r="Y667" s="105"/>
      <c r="AB667" s="107"/>
    </row>
    <row r="668" spans="3:28" s="91" customFormat="1" ht="0.75" customHeight="1">
      <c r="C668" s="106"/>
      <c r="D668" s="149"/>
      <c r="E668" s="101"/>
      <c r="F668" s="101"/>
      <c r="G668" s="101"/>
      <c r="H668" s="102"/>
      <c r="I668" s="103"/>
      <c r="J668" s="103"/>
      <c r="K668" s="103"/>
      <c r="L668" s="104"/>
      <c r="M668" s="105"/>
      <c r="O668" s="106"/>
      <c r="P668" s="149"/>
      <c r="Q668" s="101"/>
      <c r="R668" s="101"/>
      <c r="S668" s="101"/>
      <c r="T668" s="102"/>
      <c r="U668" s="103"/>
      <c r="V668" s="103"/>
      <c r="W668" s="103"/>
      <c r="X668" s="104"/>
      <c r="Y668" s="105"/>
      <c r="AB668" s="107"/>
    </row>
    <row r="669" spans="3:28" s="91" customFormat="1" ht="21.75" customHeight="1">
      <c r="C669" s="105"/>
      <c r="D669" s="149"/>
      <c r="E669" s="101"/>
      <c r="F669" s="101"/>
      <c r="G669" s="101"/>
      <c r="H669" s="102"/>
      <c r="I669" s="103"/>
      <c r="J669" s="103"/>
      <c r="K669" s="103"/>
      <c r="L669" s="104"/>
      <c r="M669" s="108"/>
      <c r="O669" s="105"/>
      <c r="P669" s="149"/>
      <c r="Q669" s="101"/>
      <c r="R669" s="101"/>
      <c r="S669" s="101"/>
      <c r="T669" s="102"/>
      <c r="U669" s="103"/>
      <c r="V669" s="103"/>
      <c r="W669" s="103"/>
      <c r="X669" s="104"/>
      <c r="Y669" s="108"/>
    </row>
    <row r="670" spans="3:28" s="91" customFormat="1" ht="2.25" hidden="1" customHeight="1">
      <c r="C670" s="105"/>
      <c r="D670" s="149"/>
      <c r="E670" s="101"/>
      <c r="F670" s="101"/>
      <c r="G670" s="101"/>
      <c r="H670" s="102"/>
      <c r="I670" s="103"/>
      <c r="J670" s="103"/>
      <c r="K670" s="103"/>
      <c r="L670" s="104"/>
      <c r="M670" s="108"/>
      <c r="O670" s="105"/>
      <c r="P670" s="149"/>
      <c r="Q670" s="101"/>
      <c r="R670" s="101"/>
      <c r="S670" s="101"/>
      <c r="T670" s="102"/>
      <c r="U670" s="103"/>
      <c r="V670" s="103"/>
      <c r="W670" s="103"/>
      <c r="X670" s="104"/>
      <c r="Y670" s="108"/>
    </row>
    <row r="671" spans="3:28" s="91" customFormat="1" ht="22.5" hidden="1" customHeight="1">
      <c r="C671" s="105"/>
      <c r="D671" s="149"/>
      <c r="E671" s="101"/>
      <c r="F671" s="101"/>
      <c r="G671" s="101"/>
      <c r="H671" s="102"/>
      <c r="I671" s="103"/>
      <c r="J671" s="103"/>
      <c r="K671" s="103"/>
      <c r="L671" s="104"/>
      <c r="M671" s="108"/>
      <c r="O671" s="105"/>
      <c r="P671" s="149"/>
      <c r="Q671" s="101"/>
      <c r="R671" s="101"/>
      <c r="S671" s="101"/>
      <c r="T671" s="102"/>
      <c r="U671" s="103"/>
      <c r="V671" s="103"/>
      <c r="W671" s="103"/>
      <c r="X671" s="104"/>
      <c r="Y671" s="108"/>
    </row>
    <row r="672" spans="3:28" s="91" customFormat="1" ht="22.5" customHeight="1">
      <c r="C672" s="100"/>
      <c r="D672" s="149"/>
      <c r="E672" s="101"/>
      <c r="F672" s="101"/>
      <c r="G672" s="101"/>
      <c r="H672" s="102"/>
      <c r="I672" s="103"/>
      <c r="J672" s="103"/>
      <c r="K672" s="103"/>
      <c r="L672" s="104"/>
      <c r="M672" s="108"/>
      <c r="O672" s="100"/>
      <c r="P672" s="149"/>
      <c r="Q672" s="101"/>
      <c r="R672" s="101"/>
      <c r="S672" s="101"/>
      <c r="T672" s="102"/>
      <c r="U672" s="103"/>
      <c r="V672" s="103"/>
      <c r="W672" s="103"/>
      <c r="X672" s="104"/>
      <c r="Y672" s="108"/>
    </row>
    <row r="673" spans="3:28" s="91" customFormat="1" ht="0.75" customHeight="1">
      <c r="C673" s="100"/>
      <c r="D673" s="149"/>
      <c r="E673" s="101"/>
      <c r="F673" s="101"/>
      <c r="G673" s="101"/>
      <c r="H673" s="102"/>
      <c r="I673" s="103"/>
      <c r="J673" s="103"/>
      <c r="K673" s="103"/>
      <c r="L673" s="104"/>
      <c r="M673" s="108"/>
      <c r="O673" s="100"/>
      <c r="P673" s="149"/>
      <c r="Q673" s="101"/>
      <c r="R673" s="101"/>
      <c r="S673" s="101"/>
      <c r="T673" s="102"/>
      <c r="U673" s="103"/>
      <c r="V673" s="103"/>
      <c r="W673" s="103"/>
      <c r="X673" s="104"/>
      <c r="Y673" s="108"/>
    </row>
    <row r="674" spans="3:28" s="91" customFormat="1" ht="22.5" customHeight="1">
      <c r="C674" s="109"/>
      <c r="D674" s="150"/>
      <c r="E674" s="110"/>
      <c r="F674" s="110"/>
      <c r="G674" s="110"/>
      <c r="H674" s="111"/>
      <c r="I674" s="112"/>
      <c r="J674" s="112"/>
      <c r="K674" s="112"/>
      <c r="L674" s="113"/>
      <c r="M674" s="114"/>
      <c r="O674" s="109"/>
      <c r="P674" s="150"/>
      <c r="Q674" s="110"/>
      <c r="R674" s="110"/>
      <c r="S674" s="110"/>
      <c r="T674" s="111"/>
      <c r="U674" s="112"/>
      <c r="V674" s="112"/>
      <c r="W674" s="112"/>
      <c r="X674" s="113"/>
      <c r="Y674" s="114"/>
    </row>
    <row r="675" spans="3:28" s="91" customFormat="1" ht="22.5" customHeight="1">
      <c r="C675" s="92"/>
      <c r="D675" s="99"/>
      <c r="E675" s="94"/>
      <c r="F675" s="94"/>
      <c r="G675" s="94"/>
      <c r="H675" s="95"/>
      <c r="I675" s="96"/>
      <c r="J675" s="96"/>
      <c r="K675" s="96"/>
      <c r="L675" s="97"/>
      <c r="M675" s="98"/>
      <c r="O675" s="92"/>
      <c r="P675" s="99"/>
      <c r="Q675" s="94"/>
      <c r="R675" s="94"/>
      <c r="S675" s="94"/>
      <c r="T675" s="95"/>
      <c r="U675" s="96"/>
      <c r="V675" s="96"/>
      <c r="W675" s="96"/>
      <c r="X675" s="97"/>
      <c r="Y675" s="98"/>
    </row>
    <row r="676" spans="3:28" s="91" customFormat="1" ht="0.75" customHeight="1">
      <c r="C676" s="100"/>
      <c r="D676" s="149"/>
      <c r="E676" s="101"/>
      <c r="F676" s="101"/>
      <c r="G676" s="101"/>
      <c r="H676" s="102"/>
      <c r="I676" s="103"/>
      <c r="J676" s="103"/>
      <c r="K676" s="103"/>
      <c r="L676" s="104"/>
      <c r="M676" s="105"/>
      <c r="O676" s="100"/>
      <c r="P676" s="149"/>
      <c r="Q676" s="101"/>
      <c r="R676" s="101"/>
      <c r="S676" s="101"/>
      <c r="T676" s="102"/>
      <c r="U676" s="103"/>
      <c r="V676" s="103"/>
      <c r="W676" s="103"/>
      <c r="X676" s="104"/>
      <c r="Y676" s="105"/>
    </row>
    <row r="677" spans="3:28" s="91" customFormat="1" ht="22.5" hidden="1" customHeight="1">
      <c r="C677" s="100"/>
      <c r="D677" s="149"/>
      <c r="E677" s="101"/>
      <c r="F677" s="101"/>
      <c r="G677" s="101"/>
      <c r="H677" s="102"/>
      <c r="I677" s="103"/>
      <c r="J677" s="103"/>
      <c r="K677" s="103"/>
      <c r="L677" s="104"/>
      <c r="M677" s="105"/>
      <c r="O677" s="100"/>
      <c r="P677" s="149"/>
      <c r="Q677" s="101"/>
      <c r="R677" s="101"/>
      <c r="S677" s="101"/>
      <c r="T677" s="102"/>
      <c r="U677" s="103"/>
      <c r="V677" s="103"/>
      <c r="W677" s="103"/>
      <c r="X677" s="104"/>
      <c r="Y677" s="105"/>
    </row>
    <row r="678" spans="3:28" s="91" customFormat="1" ht="20.25" customHeight="1">
      <c r="C678" s="106"/>
      <c r="D678" s="149"/>
      <c r="E678" s="101"/>
      <c r="F678" s="101"/>
      <c r="G678" s="101"/>
      <c r="H678" s="102"/>
      <c r="I678" s="103"/>
      <c r="J678" s="103"/>
      <c r="K678" s="103"/>
      <c r="L678" s="104"/>
      <c r="M678" s="105"/>
      <c r="O678" s="106"/>
      <c r="P678" s="149"/>
      <c r="Q678" s="101"/>
      <c r="R678" s="101"/>
      <c r="S678" s="101"/>
      <c r="T678" s="102"/>
      <c r="U678" s="103"/>
      <c r="V678" s="103"/>
      <c r="W678" s="103"/>
      <c r="X678" s="104"/>
      <c r="Y678" s="105"/>
      <c r="AB678" s="107"/>
    </row>
    <row r="679" spans="3:28" s="91" customFormat="1" ht="22.5" hidden="1" customHeight="1">
      <c r="C679" s="106"/>
      <c r="D679" s="149"/>
      <c r="E679" s="101"/>
      <c r="F679" s="101"/>
      <c r="G679" s="101"/>
      <c r="H679" s="102"/>
      <c r="I679" s="103"/>
      <c r="J679" s="103"/>
      <c r="K679" s="103"/>
      <c r="L679" s="104"/>
      <c r="M679" s="105"/>
      <c r="O679" s="106"/>
      <c r="P679" s="149"/>
      <c r="Q679" s="101"/>
      <c r="R679" s="101"/>
      <c r="S679" s="101"/>
      <c r="T679" s="102"/>
      <c r="U679" s="103"/>
      <c r="V679" s="103"/>
      <c r="W679" s="103"/>
      <c r="X679" s="104"/>
      <c r="Y679" s="105"/>
      <c r="AB679" s="107"/>
    </row>
  </sheetData>
  <mergeCells count="246">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Q81:X81"/>
    <mergeCell ref="D83:M83"/>
    <mergeCell ref="P83:Y83"/>
    <mergeCell ref="C74:M74"/>
    <mergeCell ref="O74:Y74"/>
    <mergeCell ref="C76:M76"/>
    <mergeCell ref="O76:Y76"/>
    <mergeCell ref="C77:M77"/>
    <mergeCell ref="O77:Y77"/>
    <mergeCell ref="H12:H13"/>
    <mergeCell ref="I12:I13"/>
    <mergeCell ref="J12:J13"/>
    <mergeCell ref="K12:K13"/>
    <mergeCell ref="L12:L13"/>
    <mergeCell ref="M12:M13"/>
    <mergeCell ref="C81:D81"/>
    <mergeCell ref="E81:L81"/>
    <mergeCell ref="O81:P81"/>
    <mergeCell ref="C393:D393"/>
    <mergeCell ref="E393:L393"/>
    <mergeCell ref="O393:P393"/>
    <mergeCell ref="Q393:X393"/>
    <mergeCell ref="D395:M395"/>
    <mergeCell ref="P395:Y395"/>
    <mergeCell ref="C399:M399"/>
    <mergeCell ref="O399:Y399"/>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401:M401"/>
    <mergeCell ref="T401:Y401"/>
    <mergeCell ref="H402:H403"/>
    <mergeCell ref="I402:I403"/>
    <mergeCell ref="J402:J403"/>
    <mergeCell ref="K402:K403"/>
    <mergeCell ref="L402:L403"/>
    <mergeCell ref="M402:M403"/>
    <mergeCell ref="T402:T403"/>
    <mergeCell ref="U402:U403"/>
    <mergeCell ref="V402:V403"/>
    <mergeCell ref="W402:W403"/>
    <mergeCell ref="X402:X403"/>
    <mergeCell ref="Y402:Y403"/>
    <mergeCell ref="O464:Y464"/>
    <mergeCell ref="C467:M467"/>
    <mergeCell ref="O467:Y467"/>
    <mergeCell ref="C471:D471"/>
    <mergeCell ref="E471:L471"/>
    <mergeCell ref="O471:P471"/>
    <mergeCell ref="Q471:X471"/>
    <mergeCell ref="D473:M473"/>
    <mergeCell ref="P473:Y473"/>
    <mergeCell ref="C466:M466"/>
    <mergeCell ref="O466:Y466"/>
    <mergeCell ref="C464:M464"/>
    <mergeCell ref="C477:M477"/>
    <mergeCell ref="O477:Y477"/>
    <mergeCell ref="H479:M479"/>
    <mergeCell ref="T479:Y479"/>
    <mergeCell ref="H480:H481"/>
    <mergeCell ref="I480:I481"/>
    <mergeCell ref="J480:J481"/>
    <mergeCell ref="K480:K481"/>
    <mergeCell ref="L480:L481"/>
    <mergeCell ref="M480:M481"/>
    <mergeCell ref="T480:T481"/>
    <mergeCell ref="U480:U481"/>
    <mergeCell ref="V480:V481"/>
    <mergeCell ref="W480:W481"/>
    <mergeCell ref="X480:X481"/>
    <mergeCell ref="Y480:Y481"/>
    <mergeCell ref="C542:M542"/>
    <mergeCell ref="O542:Y542"/>
    <mergeCell ref="C544:M544"/>
    <mergeCell ref="O544:Y544"/>
    <mergeCell ref="C545:M545"/>
    <mergeCell ref="O545:Y545"/>
    <mergeCell ref="C550:D550"/>
    <mergeCell ref="E550:L550"/>
    <mergeCell ref="O550:P550"/>
    <mergeCell ref="Q550:X550"/>
    <mergeCell ref="D552:M552"/>
    <mergeCell ref="P552:Y552"/>
    <mergeCell ref="C556:M556"/>
    <mergeCell ref="O556:Y556"/>
    <mergeCell ref="H558:M558"/>
    <mergeCell ref="T558:Y558"/>
    <mergeCell ref="H559:H560"/>
    <mergeCell ref="I559:I560"/>
    <mergeCell ref="J559:J560"/>
    <mergeCell ref="K559:K560"/>
    <mergeCell ref="L559:L560"/>
    <mergeCell ref="M559:M560"/>
    <mergeCell ref="T559:T560"/>
    <mergeCell ref="U559:U560"/>
    <mergeCell ref="V559:V560"/>
    <mergeCell ref="W559:W560"/>
    <mergeCell ref="X559:X560"/>
    <mergeCell ref="Y559:Y560"/>
    <mergeCell ref="C621:M621"/>
    <mergeCell ref="O621:Y621"/>
    <mergeCell ref="C623:M623"/>
    <mergeCell ref="O623:Y623"/>
    <mergeCell ref="C624:M624"/>
    <mergeCell ref="O624:Y624"/>
    <mergeCell ref="C628:D628"/>
    <mergeCell ref="E628:L628"/>
    <mergeCell ref="O628:P628"/>
    <mergeCell ref="Q628:X628"/>
    <mergeCell ref="D630:M630"/>
    <mergeCell ref="P630:Y630"/>
    <mergeCell ref="C634:M634"/>
    <mergeCell ref="O634:Y634"/>
    <mergeCell ref="H636:M636"/>
    <mergeCell ref="T636:Y636"/>
    <mergeCell ref="H637:H638"/>
    <mergeCell ref="I637:I638"/>
    <mergeCell ref="J637:J638"/>
    <mergeCell ref="K637:K638"/>
    <mergeCell ref="L637:L638"/>
    <mergeCell ref="M637:M638"/>
    <mergeCell ref="T637:T638"/>
    <mergeCell ref="U637:U638"/>
    <mergeCell ref="V637:V638"/>
    <mergeCell ref="W637:W638"/>
    <mergeCell ref="X637:X638"/>
    <mergeCell ref="Y637:Y638"/>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3" manualBreakCount="3">
    <brk id="77" min="2" max="24" man="1"/>
    <brk id="155" min="2" max="24" man="1"/>
    <brk id="233" min="2" max="24" man="1"/>
  </rowBreaks>
  <colBreaks count="1" manualBreakCount="1">
    <brk id="14" max="466" man="1"/>
  </colBreaks>
  <drawing r:id="rId2"/>
  <legacyDrawing r:id="rId3"/>
</worksheet>
</file>

<file path=xl/worksheets/sheet13.xml><?xml version="1.0" encoding="utf-8"?>
<worksheet xmlns="http://schemas.openxmlformats.org/spreadsheetml/2006/main" xmlns:r="http://schemas.openxmlformats.org/officeDocument/2006/relationships">
  <sheetPr>
    <tabColor theme="1"/>
  </sheetPr>
  <dimension ref="A1:AB389"/>
  <sheetViews>
    <sheetView showGridLines="0" view="pageBreakPreview" zoomScale="60" workbookViewId="0">
      <selection activeCell="O49" activeCellId="1" sqref="Z137 O49"/>
    </sheetView>
  </sheetViews>
  <sheetFormatPr baseColWidth="10" defaultColWidth="11.42578125" defaultRowHeight="15"/>
  <cols>
    <col min="1" max="1" width="11.5703125" style="68" bestFit="1" customWidth="1"/>
    <col min="2" max="2" width="2" style="68" customWidth="1"/>
    <col min="3" max="3" width="10.28515625" style="73" bestFit="1" customWidth="1"/>
    <col min="4" max="4" width="33.85546875" style="68" customWidth="1"/>
    <col min="5" max="7" width="4.140625" style="68" bestFit="1" customWidth="1"/>
    <col min="8" max="12" width="3.85546875" style="68" customWidth="1"/>
    <col min="13" max="13" width="42.42578125" style="73" customWidth="1"/>
    <col min="14" max="14" width="2.28515625" style="68" customWidth="1"/>
    <col min="15" max="15" width="10.42578125" style="73" bestFit="1" customWidth="1"/>
    <col min="16" max="16" width="33.85546875" style="68" customWidth="1"/>
    <col min="17" max="19" width="4.140625" style="68" bestFit="1" customWidth="1"/>
    <col min="20" max="24" width="3.85546875" style="68" customWidth="1"/>
    <col min="25" max="25" width="42.42578125" style="73" customWidth="1"/>
    <col min="26" max="16384" width="11.42578125" style="68"/>
  </cols>
  <sheetData>
    <row r="1" spans="1:25" ht="53.25" customHeight="1">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row r="3" spans="1:25">
      <c r="A3" s="74" t="s">
        <v>28</v>
      </c>
      <c r="C3" s="294" t="s">
        <v>81</v>
      </c>
      <c r="D3" s="294"/>
      <c r="E3" s="295" t="str">
        <f>+CONCATENATE("Période ",$A$8)</f>
        <v>Période 6</v>
      </c>
      <c r="F3" s="295"/>
      <c r="G3" s="295"/>
      <c r="H3" s="295"/>
      <c r="I3" s="295"/>
      <c r="J3" s="295"/>
      <c r="K3" s="295"/>
      <c r="L3" s="295"/>
      <c r="M3" s="75" t="str">
        <f>+CONCATENATE("Semaine ",$A$6)</f>
        <v>Semaine 9</v>
      </c>
      <c r="O3" s="294" t="str">
        <f>+C3</f>
        <v>Année 2022/2023</v>
      </c>
      <c r="P3" s="294"/>
      <c r="Q3" s="295" t="str">
        <f>+CONCATENATE("Période ",$A$8)</f>
        <v>Période 6</v>
      </c>
      <c r="R3" s="295"/>
      <c r="S3" s="295"/>
      <c r="T3" s="295"/>
      <c r="U3" s="295"/>
      <c r="V3" s="295"/>
      <c r="W3" s="295"/>
      <c r="X3" s="295"/>
      <c r="Y3" s="75" t="str">
        <f>+CONCATENATE("Semaine ",$A$6+1)</f>
        <v>Semaine 10</v>
      </c>
    </row>
    <row r="4" spans="1:25">
      <c r="A4" s="76">
        <f>'5E D2'!N2</f>
        <v>45712</v>
      </c>
      <c r="C4" s="77"/>
      <c r="D4" s="77"/>
      <c r="E4" s="78"/>
      <c r="F4" s="78"/>
      <c r="G4" s="78"/>
      <c r="H4" s="78"/>
      <c r="I4" s="78"/>
      <c r="J4" s="78"/>
      <c r="K4" s="78"/>
      <c r="L4" s="78"/>
      <c r="M4" s="79"/>
      <c r="O4" s="77"/>
      <c r="P4" s="77"/>
      <c r="Q4" s="78"/>
      <c r="R4" s="78"/>
      <c r="S4" s="78"/>
      <c r="T4" s="78"/>
      <c r="U4" s="78"/>
      <c r="V4" s="78"/>
      <c r="W4" s="78"/>
      <c r="X4" s="78"/>
      <c r="Y4" s="79"/>
    </row>
    <row r="5" spans="1:25" ht="15.75">
      <c r="A5" s="74" t="s">
        <v>38</v>
      </c>
      <c r="C5" s="80" t="s">
        <v>39</v>
      </c>
      <c r="D5" s="296" t="s">
        <v>40</v>
      </c>
      <c r="E5" s="296"/>
      <c r="F5" s="296"/>
      <c r="G5" s="296"/>
      <c r="H5" s="296"/>
      <c r="I5" s="296"/>
      <c r="J5" s="296"/>
      <c r="K5" s="296"/>
      <c r="L5" s="296"/>
      <c r="M5" s="296"/>
      <c r="O5" s="80" t="s">
        <v>39</v>
      </c>
      <c r="P5" s="296" t="s">
        <v>40</v>
      </c>
      <c r="Q5" s="296"/>
      <c r="R5" s="296"/>
      <c r="S5" s="296"/>
      <c r="T5" s="296"/>
      <c r="U5" s="296"/>
      <c r="V5" s="296"/>
      <c r="W5" s="296"/>
      <c r="X5" s="296"/>
      <c r="Y5" s="296"/>
    </row>
    <row r="6" spans="1:25">
      <c r="A6" s="81">
        <f>'5E D2'!M2</f>
        <v>9</v>
      </c>
    </row>
    <row r="7" spans="1:25" ht="18" customHeight="1">
      <c r="A7" s="74" t="s">
        <v>41</v>
      </c>
      <c r="C7" s="80" t="s">
        <v>42</v>
      </c>
      <c r="O7" s="80" t="s">
        <v>42</v>
      </c>
    </row>
    <row r="8" spans="1:25">
      <c r="A8" s="81">
        <v>6</v>
      </c>
    </row>
    <row r="9" spans="1:25" ht="63" customHeight="1">
      <c r="C9" s="305" t="s">
        <v>43</v>
      </c>
      <c r="D9" s="305"/>
      <c r="E9" s="305"/>
      <c r="F9" s="305"/>
      <c r="G9" s="305"/>
      <c r="H9" s="305"/>
      <c r="I9" s="305"/>
      <c r="J9" s="305"/>
      <c r="K9" s="305"/>
      <c r="L9" s="305"/>
      <c r="M9" s="305"/>
      <c r="O9" s="305" t="s">
        <v>43</v>
      </c>
      <c r="P9" s="305"/>
      <c r="Q9" s="305"/>
      <c r="R9" s="305"/>
      <c r="S9" s="305"/>
      <c r="T9" s="305"/>
      <c r="U9" s="305"/>
      <c r="V9" s="305"/>
      <c r="W9" s="305"/>
      <c r="X9" s="305"/>
      <c r="Y9" s="305"/>
    </row>
    <row r="10" spans="1:25" ht="9" customHeight="1"/>
    <row r="11" spans="1:25" ht="15" customHeight="1">
      <c r="E11" s="82"/>
      <c r="G11" s="83"/>
      <c r="H11" s="306" t="s">
        <v>44</v>
      </c>
      <c r="I11" s="307"/>
      <c r="J11" s="307"/>
      <c r="K11" s="307"/>
      <c r="L11" s="307"/>
      <c r="M11" s="308"/>
      <c r="Q11" s="82"/>
      <c r="S11" s="83"/>
      <c r="T11" s="306" t="s">
        <v>44</v>
      </c>
      <c r="U11" s="307"/>
      <c r="V11" s="307"/>
      <c r="W11" s="307"/>
      <c r="X11" s="307"/>
      <c r="Y11" s="308"/>
    </row>
    <row r="12" spans="1:25" ht="39" customHeight="1">
      <c r="E12" s="84"/>
      <c r="F12" s="85"/>
      <c r="G12" s="86"/>
      <c r="H12" s="297" t="s">
        <v>45</v>
      </c>
      <c r="I12" s="299" t="s">
        <v>46</v>
      </c>
      <c r="J12" s="299" t="s">
        <v>47</v>
      </c>
      <c r="K12" s="299" t="s">
        <v>48</v>
      </c>
      <c r="L12" s="301" t="s">
        <v>49</v>
      </c>
      <c r="M12" s="303" t="s">
        <v>50</v>
      </c>
      <c r="Q12" s="84"/>
      <c r="R12" s="85"/>
      <c r="S12" s="86"/>
      <c r="T12" s="297" t="s">
        <v>45</v>
      </c>
      <c r="U12" s="299" t="s">
        <v>46</v>
      </c>
      <c r="V12" s="299" t="s">
        <v>47</v>
      </c>
      <c r="W12" s="299" t="s">
        <v>48</v>
      </c>
      <c r="X12" s="301" t="s">
        <v>49</v>
      </c>
      <c r="Y12" s="303" t="s">
        <v>50</v>
      </c>
    </row>
    <row r="13" spans="1:25" ht="15.75">
      <c r="C13" s="87" t="s">
        <v>51</v>
      </c>
      <c r="D13" s="88" t="s">
        <v>52</v>
      </c>
      <c r="E13" s="89" t="s">
        <v>53</v>
      </c>
      <c r="F13" s="89" t="s">
        <v>54</v>
      </c>
      <c r="G13" s="89" t="s">
        <v>55</v>
      </c>
      <c r="H13" s="298"/>
      <c r="I13" s="300"/>
      <c r="J13" s="300"/>
      <c r="K13" s="300"/>
      <c r="L13" s="302"/>
      <c r="M13" s="304"/>
      <c r="O13" s="87" t="s">
        <v>51</v>
      </c>
      <c r="P13" s="90" t="s">
        <v>52</v>
      </c>
      <c r="Q13" s="89" t="s">
        <v>53</v>
      </c>
      <c r="R13" s="89" t="s">
        <v>54</v>
      </c>
      <c r="S13" s="89" t="s">
        <v>55</v>
      </c>
      <c r="T13" s="298"/>
      <c r="U13" s="300"/>
      <c r="V13" s="300"/>
      <c r="W13" s="300"/>
      <c r="X13" s="302"/>
      <c r="Y13" s="304"/>
    </row>
    <row r="14" spans="1:25" s="91" customFormat="1" ht="22.5" customHeight="1">
      <c r="C14" s="92" t="s">
        <v>56</v>
      </c>
      <c r="D14" s="93" t="e">
        <f>#REF!</f>
        <v>#REF!</v>
      </c>
      <c r="E14" s="94" t="s">
        <v>57</v>
      </c>
      <c r="F14" s="94" t="s">
        <v>57</v>
      </c>
      <c r="G14" s="94" t="s">
        <v>57</v>
      </c>
      <c r="H14" s="95"/>
      <c r="I14" s="96"/>
      <c r="J14" s="96"/>
      <c r="K14" s="96"/>
      <c r="L14" s="97"/>
      <c r="M14" s="98"/>
      <c r="O14" s="92" t="s">
        <v>56</v>
      </c>
      <c r="P14" s="99" t="e">
        <f>#REF!</f>
        <v>#REF!</v>
      </c>
      <c r="Q14" s="94" t="s">
        <v>57</v>
      </c>
      <c r="R14" s="94" t="s">
        <v>57</v>
      </c>
      <c r="S14" s="94" t="s">
        <v>57</v>
      </c>
      <c r="T14" s="95"/>
      <c r="U14" s="96"/>
      <c r="V14" s="96"/>
      <c r="W14" s="96"/>
      <c r="X14" s="97"/>
      <c r="Y14" s="98"/>
    </row>
    <row r="15" spans="1:25" s="91" customFormat="1" ht="0.75" customHeight="1">
      <c r="C15" s="100"/>
      <c r="D15" s="93" t="e">
        <f>#REF!</f>
        <v>#REF!</v>
      </c>
      <c r="E15" s="101"/>
      <c r="F15" s="101"/>
      <c r="G15" s="101"/>
      <c r="H15" s="102"/>
      <c r="I15" s="103"/>
      <c r="J15" s="103"/>
      <c r="K15" s="103"/>
      <c r="L15" s="104"/>
      <c r="M15" s="105"/>
      <c r="O15" s="100"/>
      <c r="P15" s="99" t="e">
        <f>#REF!</f>
        <v>#REF!</v>
      </c>
      <c r="Q15" s="101"/>
      <c r="R15" s="101"/>
      <c r="S15" s="101"/>
      <c r="T15" s="102"/>
      <c r="U15" s="103"/>
      <c r="V15" s="103"/>
      <c r="W15" s="103"/>
      <c r="X15" s="104"/>
      <c r="Y15" s="105"/>
    </row>
    <row r="16" spans="1:25" s="91" customFormat="1" ht="22.5" hidden="1" customHeight="1">
      <c r="C16" s="100"/>
      <c r="D16" s="93" t="e">
        <f>#REF!</f>
        <v>#REF!</v>
      </c>
      <c r="E16" s="101"/>
      <c r="F16" s="101"/>
      <c r="G16" s="101"/>
      <c r="H16" s="102"/>
      <c r="I16" s="103"/>
      <c r="J16" s="103"/>
      <c r="K16" s="103"/>
      <c r="L16" s="104"/>
      <c r="M16" s="105"/>
      <c r="O16" s="100"/>
      <c r="P16" s="99" t="e">
        <f>#REF!</f>
        <v>#REF!</v>
      </c>
      <c r="Q16" s="101"/>
      <c r="R16" s="101"/>
      <c r="S16" s="101"/>
      <c r="T16" s="102"/>
      <c r="U16" s="103"/>
      <c r="V16" s="103"/>
      <c r="W16" s="103"/>
      <c r="X16" s="104"/>
      <c r="Y16" s="105"/>
    </row>
    <row r="17" spans="3:28" s="91" customFormat="1" ht="20.25" customHeight="1">
      <c r="C17" s="106">
        <f>+$A$4</f>
        <v>45712</v>
      </c>
      <c r="D17" s="93" t="e">
        <f>#REF!</f>
        <v>#REF!</v>
      </c>
      <c r="E17" s="101" t="s">
        <v>57</v>
      </c>
      <c r="F17" s="101" t="s">
        <v>57</v>
      </c>
      <c r="G17" s="101" t="s">
        <v>57</v>
      </c>
      <c r="H17" s="102"/>
      <c r="I17" s="103"/>
      <c r="J17" s="103"/>
      <c r="K17" s="103"/>
      <c r="L17" s="104"/>
      <c r="M17" s="105"/>
      <c r="O17" s="106">
        <f>+C65+3</f>
        <v>45719</v>
      </c>
      <c r="P17" s="99" t="e">
        <f>#REF!</f>
        <v>#REF!</v>
      </c>
      <c r="Q17" s="101" t="s">
        <v>57</v>
      </c>
      <c r="R17" s="101" t="s">
        <v>57</v>
      </c>
      <c r="S17" s="101" t="s">
        <v>57</v>
      </c>
      <c r="T17" s="102"/>
      <c r="U17" s="103"/>
      <c r="V17" s="103"/>
      <c r="W17" s="103"/>
      <c r="X17" s="104"/>
      <c r="Y17" s="105"/>
      <c r="AB17" s="107"/>
    </row>
    <row r="18" spans="3:28" s="91" customFormat="1" ht="22.5" hidden="1" customHeight="1">
      <c r="C18" s="106"/>
      <c r="D18" s="93" t="e">
        <f>#REF!</f>
        <v>#REF!</v>
      </c>
      <c r="E18" s="101"/>
      <c r="F18" s="101"/>
      <c r="G18" s="101"/>
      <c r="H18" s="102"/>
      <c r="I18" s="103"/>
      <c r="J18" s="103"/>
      <c r="K18" s="103"/>
      <c r="L18" s="104"/>
      <c r="M18" s="105"/>
      <c r="O18" s="106"/>
      <c r="P18" s="99" t="e">
        <f>#REF!</f>
        <v>#REF!</v>
      </c>
      <c r="Q18" s="101"/>
      <c r="R18" s="101"/>
      <c r="S18" s="101"/>
      <c r="T18" s="102"/>
      <c r="U18" s="103"/>
      <c r="V18" s="103"/>
      <c r="W18" s="103"/>
      <c r="X18" s="104"/>
      <c r="Y18" s="105"/>
      <c r="AB18" s="107"/>
    </row>
    <row r="19" spans="3:28" s="91" customFormat="1" ht="0.75" customHeight="1">
      <c r="C19" s="106"/>
      <c r="D19" s="93" t="e">
        <f>#REF!</f>
        <v>#REF!</v>
      </c>
      <c r="E19" s="101"/>
      <c r="F19" s="101"/>
      <c r="G19" s="101"/>
      <c r="H19" s="102"/>
      <c r="I19" s="103"/>
      <c r="J19" s="103"/>
      <c r="K19" s="103"/>
      <c r="L19" s="104"/>
      <c r="M19" s="105"/>
      <c r="O19" s="106"/>
      <c r="P19" s="99" t="e">
        <f>#REF!</f>
        <v>#REF!</v>
      </c>
      <c r="Q19" s="101"/>
      <c r="R19" s="101"/>
      <c r="S19" s="101"/>
      <c r="T19" s="102"/>
      <c r="U19" s="103"/>
      <c r="V19" s="103"/>
      <c r="W19" s="103"/>
      <c r="X19" s="104"/>
      <c r="Y19" s="105"/>
      <c r="AB19" s="107"/>
    </row>
    <row r="20" spans="3:28" s="91" customFormat="1" ht="21.75" customHeight="1">
      <c r="C20" s="105"/>
      <c r="D20" s="93" t="e">
        <f>#REF!</f>
        <v>#REF!</v>
      </c>
      <c r="E20" s="101" t="s">
        <v>57</v>
      </c>
      <c r="F20" s="101" t="s">
        <v>57</v>
      </c>
      <c r="G20" s="101" t="s">
        <v>57</v>
      </c>
      <c r="H20" s="102"/>
      <c r="I20" s="103"/>
      <c r="J20" s="103"/>
      <c r="K20" s="103"/>
      <c r="L20" s="104"/>
      <c r="M20" s="108"/>
      <c r="O20" s="105"/>
      <c r="P20" s="99" t="e">
        <f>#REF!</f>
        <v>#REF!</v>
      </c>
      <c r="Q20" s="101" t="s">
        <v>57</v>
      </c>
      <c r="R20" s="101" t="s">
        <v>57</v>
      </c>
      <c r="S20" s="101" t="s">
        <v>57</v>
      </c>
      <c r="T20" s="102"/>
      <c r="U20" s="103"/>
      <c r="V20" s="103"/>
      <c r="W20" s="103"/>
      <c r="X20" s="104"/>
      <c r="Y20" s="108"/>
    </row>
    <row r="21" spans="3:28" s="91" customFormat="1" ht="2.25" hidden="1" customHeight="1">
      <c r="C21" s="105"/>
      <c r="D21" s="93" t="e">
        <f>#REF!</f>
        <v>#REF!</v>
      </c>
      <c r="E21" s="101"/>
      <c r="F21" s="101"/>
      <c r="G21" s="101"/>
      <c r="H21" s="102"/>
      <c r="I21" s="103"/>
      <c r="J21" s="103"/>
      <c r="K21" s="103"/>
      <c r="L21" s="104"/>
      <c r="M21" s="108"/>
      <c r="O21" s="105"/>
      <c r="P21" s="99" t="e">
        <f>#REF!</f>
        <v>#REF!</v>
      </c>
      <c r="Q21" s="101"/>
      <c r="R21" s="101"/>
      <c r="S21" s="101"/>
      <c r="T21" s="102"/>
      <c r="U21" s="103"/>
      <c r="V21" s="103"/>
      <c r="W21" s="103"/>
      <c r="X21" s="104"/>
      <c r="Y21" s="108"/>
    </row>
    <row r="22" spans="3:28" s="91" customFormat="1" ht="22.5" hidden="1" customHeight="1">
      <c r="C22" s="105"/>
      <c r="D22" s="93" t="e">
        <f>#REF!</f>
        <v>#REF!</v>
      </c>
      <c r="E22" s="101"/>
      <c r="F22" s="101"/>
      <c r="G22" s="101"/>
      <c r="H22" s="102"/>
      <c r="I22" s="103"/>
      <c r="J22" s="103"/>
      <c r="K22" s="103"/>
      <c r="L22" s="104"/>
      <c r="M22" s="108"/>
      <c r="O22" s="105"/>
      <c r="P22" s="99" t="e">
        <f>#REF!</f>
        <v>#REF!</v>
      </c>
      <c r="Q22" s="101"/>
      <c r="R22" s="101"/>
      <c r="S22" s="101"/>
      <c r="T22" s="102"/>
      <c r="U22" s="103"/>
      <c r="V22" s="103"/>
      <c r="W22" s="103"/>
      <c r="X22" s="104"/>
      <c r="Y22" s="108"/>
    </row>
    <row r="23" spans="3:28" s="91" customFormat="1" ht="22.5" customHeight="1">
      <c r="C23" s="100"/>
      <c r="D23" s="93" t="e">
        <f>#REF!</f>
        <v>#REF!</v>
      </c>
      <c r="E23" s="101" t="s">
        <v>57</v>
      </c>
      <c r="F23" s="101" t="s">
        <v>57</v>
      </c>
      <c r="G23" s="101" t="s">
        <v>57</v>
      </c>
      <c r="H23" s="102"/>
      <c r="I23" s="103"/>
      <c r="J23" s="103"/>
      <c r="K23" s="103"/>
      <c r="L23" s="104"/>
      <c r="M23" s="108"/>
      <c r="O23" s="100"/>
      <c r="P23" s="99" t="e">
        <f>#REF!</f>
        <v>#REF!</v>
      </c>
      <c r="Q23" s="101" t="s">
        <v>57</v>
      </c>
      <c r="R23" s="101" t="s">
        <v>57</v>
      </c>
      <c r="S23" s="101" t="s">
        <v>57</v>
      </c>
      <c r="T23" s="102"/>
      <c r="U23" s="103"/>
      <c r="V23" s="103"/>
      <c r="W23" s="103"/>
      <c r="X23" s="104"/>
      <c r="Y23" s="108"/>
    </row>
    <row r="24" spans="3:28" s="91" customFormat="1" ht="0.75" customHeight="1">
      <c r="C24" s="100"/>
      <c r="D24" s="93" t="e">
        <f>#REF!</f>
        <v>#REF!</v>
      </c>
      <c r="E24" s="101"/>
      <c r="F24" s="101"/>
      <c r="G24" s="101"/>
      <c r="H24" s="102"/>
      <c r="I24" s="103"/>
      <c r="J24" s="103"/>
      <c r="K24" s="103"/>
      <c r="L24" s="104"/>
      <c r="M24" s="108"/>
      <c r="O24" s="100"/>
      <c r="P24" s="99" t="e">
        <f>#REF!</f>
        <v>#REF!</v>
      </c>
      <c r="Q24" s="101"/>
      <c r="R24" s="101"/>
      <c r="S24" s="101"/>
      <c r="T24" s="102"/>
      <c r="U24" s="103"/>
      <c r="V24" s="103"/>
      <c r="W24" s="103"/>
      <c r="X24" s="104"/>
      <c r="Y24" s="108"/>
    </row>
    <row r="25" spans="3:28" s="91" customFormat="1" ht="22.5" customHeight="1">
      <c r="C25" s="109"/>
      <c r="D25" s="93" t="e">
        <f>#REF!</f>
        <v>#REF!</v>
      </c>
      <c r="E25" s="110" t="s">
        <v>57</v>
      </c>
      <c r="F25" s="110" t="s">
        <v>57</v>
      </c>
      <c r="G25" s="110" t="s">
        <v>57</v>
      </c>
      <c r="H25" s="111"/>
      <c r="I25" s="112"/>
      <c r="J25" s="112"/>
      <c r="K25" s="112"/>
      <c r="L25" s="113"/>
      <c r="M25" s="114"/>
      <c r="O25" s="109"/>
      <c r="P25" s="99" t="e">
        <f>#REF!</f>
        <v>#REF!</v>
      </c>
      <c r="Q25" s="110" t="s">
        <v>57</v>
      </c>
      <c r="R25" s="110" t="s">
        <v>57</v>
      </c>
      <c r="S25" s="110" t="s">
        <v>57</v>
      </c>
      <c r="T25" s="111"/>
      <c r="U25" s="112"/>
      <c r="V25" s="112"/>
      <c r="W25" s="112"/>
      <c r="X25" s="113"/>
      <c r="Y25" s="114"/>
    </row>
    <row r="26" spans="3:28" s="91" customFormat="1" ht="22.5" customHeight="1">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c r="C29" s="106">
        <f>+C17+1</f>
        <v>45713</v>
      </c>
      <c r="D29" s="99" t="e">
        <f>#REF!</f>
        <v>#REF!</v>
      </c>
      <c r="E29" s="101" t="s">
        <v>57</v>
      </c>
      <c r="F29" s="101" t="s">
        <v>57</v>
      </c>
      <c r="G29" s="101" t="s">
        <v>57</v>
      </c>
      <c r="H29" s="102"/>
      <c r="I29" s="103"/>
      <c r="J29" s="103"/>
      <c r="K29" s="103"/>
      <c r="L29" s="104"/>
      <c r="M29" s="105"/>
      <c r="O29" s="106">
        <f>+O17+1</f>
        <v>45720</v>
      </c>
      <c r="P29" s="99" t="e">
        <f>#REF!</f>
        <v>#REF!</v>
      </c>
      <c r="Q29" s="101" t="s">
        <v>57</v>
      </c>
      <c r="R29" s="101" t="s">
        <v>57</v>
      </c>
      <c r="S29" s="101" t="s">
        <v>57</v>
      </c>
      <c r="T29" s="102"/>
      <c r="U29" s="103"/>
      <c r="V29" s="103"/>
      <c r="W29" s="103"/>
      <c r="X29" s="104"/>
      <c r="Y29" s="105"/>
      <c r="AB29" s="107"/>
    </row>
    <row r="30" spans="3:28" s="91" customFormat="1" ht="22.5" hidden="1" customHeight="1">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c r="C41" s="106">
        <f>+C29+1</f>
        <v>45714</v>
      </c>
      <c r="D41" s="99" t="e">
        <f>#REF!</f>
        <v>#REF!</v>
      </c>
      <c r="E41" s="101" t="s">
        <v>57</v>
      </c>
      <c r="F41" s="101" t="s">
        <v>57</v>
      </c>
      <c r="G41" s="101" t="s">
        <v>57</v>
      </c>
      <c r="H41" s="102"/>
      <c r="I41" s="103"/>
      <c r="J41" s="103"/>
      <c r="K41" s="103"/>
      <c r="L41" s="104"/>
      <c r="M41" s="105"/>
      <c r="O41" s="106">
        <f>+O29+1</f>
        <v>45721</v>
      </c>
      <c r="P41" s="99" t="e">
        <f>#REF!</f>
        <v>#REF!</v>
      </c>
      <c r="Q41" s="101" t="s">
        <v>57</v>
      </c>
      <c r="R41" s="101" t="s">
        <v>57</v>
      </c>
      <c r="S41" s="101" t="s">
        <v>57</v>
      </c>
      <c r="T41" s="102"/>
      <c r="U41" s="103"/>
      <c r="V41" s="103"/>
      <c r="W41" s="103"/>
      <c r="X41" s="104"/>
      <c r="Y41" s="105"/>
      <c r="AB41" s="107"/>
    </row>
    <row r="42" spans="3:28" s="91" customFormat="1" ht="22.5" hidden="1" customHeight="1">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c r="C53" s="106">
        <f>+C41+1</f>
        <v>45715</v>
      </c>
      <c r="D53" s="99" t="e">
        <f>#REF!</f>
        <v>#REF!</v>
      </c>
      <c r="E53" s="101" t="s">
        <v>57</v>
      </c>
      <c r="F53" s="101" t="s">
        <v>57</v>
      </c>
      <c r="G53" s="101" t="s">
        <v>57</v>
      </c>
      <c r="H53" s="102"/>
      <c r="I53" s="103"/>
      <c r="J53" s="103"/>
      <c r="K53" s="103"/>
      <c r="L53" s="104"/>
      <c r="M53" s="105"/>
      <c r="O53" s="106">
        <f>+O41+1</f>
        <v>45722</v>
      </c>
      <c r="P53" s="99" t="e">
        <f>#REF!</f>
        <v>#REF!</v>
      </c>
      <c r="Q53" s="101" t="s">
        <v>57</v>
      </c>
      <c r="R53" s="101" t="s">
        <v>57</v>
      </c>
      <c r="S53" s="101" t="s">
        <v>57</v>
      </c>
      <c r="T53" s="102"/>
      <c r="U53" s="103"/>
      <c r="V53" s="103"/>
      <c r="W53" s="103"/>
      <c r="X53" s="104"/>
      <c r="Y53" s="105"/>
      <c r="AB53" s="107"/>
    </row>
    <row r="54" spans="3:28" s="91" customFormat="1" ht="22.5" hidden="1" customHeight="1">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c r="C65" s="106">
        <f>+C53+1</f>
        <v>45716</v>
      </c>
      <c r="D65" s="99" t="e">
        <f>#REF!</f>
        <v>#REF!</v>
      </c>
      <c r="E65" s="101" t="s">
        <v>57</v>
      </c>
      <c r="F65" s="101" t="s">
        <v>57</v>
      </c>
      <c r="G65" s="101" t="s">
        <v>57</v>
      </c>
      <c r="H65" s="102"/>
      <c r="I65" s="103"/>
      <c r="J65" s="103"/>
      <c r="K65" s="103"/>
      <c r="L65" s="104"/>
      <c r="M65" s="105"/>
      <c r="O65" s="106">
        <f>+O53+1</f>
        <v>45723</v>
      </c>
      <c r="P65" s="99" t="e">
        <f>#REF!</f>
        <v>#REF!</v>
      </c>
      <c r="Q65" s="101" t="s">
        <v>57</v>
      </c>
      <c r="R65" s="101" t="s">
        <v>57</v>
      </c>
      <c r="S65" s="101" t="s">
        <v>57</v>
      </c>
      <c r="T65" s="102"/>
      <c r="U65" s="103"/>
      <c r="V65" s="103"/>
      <c r="W65" s="103"/>
      <c r="X65" s="104"/>
      <c r="Y65" s="105"/>
      <c r="AB65" s="107"/>
    </row>
    <row r="66" spans="3:28" s="91" customFormat="1" ht="22.5" hidden="1" customHeight="1">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c r="C74" s="309" t="s">
        <v>62</v>
      </c>
      <c r="D74" s="309"/>
      <c r="E74" s="309"/>
      <c r="F74" s="309"/>
      <c r="G74" s="309"/>
      <c r="H74" s="309"/>
      <c r="I74" s="309"/>
      <c r="J74" s="309"/>
      <c r="K74" s="309"/>
      <c r="L74" s="309"/>
      <c r="M74" s="309"/>
      <c r="O74" s="309" t="s">
        <v>62</v>
      </c>
      <c r="P74" s="309"/>
      <c r="Q74" s="309"/>
      <c r="R74" s="309"/>
      <c r="S74" s="309"/>
      <c r="T74" s="309"/>
      <c r="U74" s="309"/>
      <c r="V74" s="309"/>
      <c r="W74" s="309"/>
      <c r="X74" s="309"/>
      <c r="Y74" s="309"/>
    </row>
    <row r="75" spans="3:28">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c r="C76" s="310" t="s">
        <v>63</v>
      </c>
      <c r="D76" s="310"/>
      <c r="E76" s="310"/>
      <c r="F76" s="310"/>
      <c r="G76" s="310"/>
      <c r="H76" s="310"/>
      <c r="I76" s="310"/>
      <c r="J76" s="310"/>
      <c r="K76" s="310"/>
      <c r="L76" s="310"/>
      <c r="M76" s="310"/>
      <c r="O76" s="310" t="s">
        <v>63</v>
      </c>
      <c r="P76" s="310"/>
      <c r="Q76" s="310"/>
      <c r="R76" s="310"/>
      <c r="S76" s="310"/>
      <c r="T76" s="310"/>
      <c r="U76" s="310"/>
      <c r="V76" s="310"/>
      <c r="W76" s="310"/>
      <c r="X76" s="310"/>
      <c r="Y76" s="310"/>
    </row>
    <row r="77" spans="3:28" ht="115.5" customHeight="1">
      <c r="C77" s="311"/>
      <c r="D77" s="312"/>
      <c r="E77" s="312"/>
      <c r="F77" s="312"/>
      <c r="G77" s="312"/>
      <c r="H77" s="312"/>
      <c r="I77" s="312"/>
      <c r="J77" s="312"/>
      <c r="K77" s="312"/>
      <c r="L77" s="312"/>
      <c r="M77" s="313"/>
      <c r="O77" s="311"/>
      <c r="P77" s="312"/>
      <c r="Q77" s="312"/>
      <c r="R77" s="312"/>
      <c r="S77" s="312"/>
      <c r="T77" s="312"/>
      <c r="U77" s="312"/>
      <c r="V77" s="312"/>
      <c r="W77" s="312"/>
      <c r="X77" s="312"/>
      <c r="Y77" s="313"/>
    </row>
    <row r="79" spans="3:28" ht="53.25" customHeight="1">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row r="81" spans="1:28">
      <c r="A81" s="74" t="s">
        <v>28</v>
      </c>
      <c r="C81" s="294" t="str">
        <f>C3</f>
        <v>Année 2022/2023</v>
      </c>
      <c r="D81" s="294"/>
      <c r="E81" s="295" t="str">
        <f>+CONCATENATE("Période ",$A$8)</f>
        <v>Période 6</v>
      </c>
      <c r="F81" s="295"/>
      <c r="G81" s="295"/>
      <c r="H81" s="295"/>
      <c r="I81" s="295"/>
      <c r="J81" s="295"/>
      <c r="K81" s="295"/>
      <c r="L81" s="295"/>
      <c r="M81" s="75" t="str">
        <f>+CONCATENATE("Semaine ",$A$6)</f>
        <v>Semaine 9</v>
      </c>
      <c r="O81" s="294" t="str">
        <f>+C81</f>
        <v>Année 2022/2023</v>
      </c>
      <c r="P81" s="294"/>
      <c r="Q81" s="295" t="str">
        <f>+CONCATENATE("Période ",$A$8)</f>
        <v>Période 6</v>
      </c>
      <c r="R81" s="295"/>
      <c r="S81" s="295"/>
      <c r="T81" s="295"/>
      <c r="U81" s="295"/>
      <c r="V81" s="295"/>
      <c r="W81" s="295"/>
      <c r="X81" s="295"/>
      <c r="Y81" s="75" t="str">
        <f>+CONCATENATE("Semaine ",$A$6+1)</f>
        <v>Semaine 10</v>
      </c>
    </row>
    <row r="82" spans="1:28">
      <c r="A82" s="76">
        <f>'5E D2'!N42</f>
        <v>45726</v>
      </c>
      <c r="C82" s="77"/>
      <c r="D82" s="77"/>
      <c r="E82" s="78"/>
      <c r="F82" s="78"/>
      <c r="G82" s="78"/>
      <c r="H82" s="78"/>
      <c r="I82" s="78"/>
      <c r="J82" s="78"/>
      <c r="K82" s="78"/>
      <c r="L82" s="78"/>
      <c r="M82" s="79"/>
      <c r="O82" s="77"/>
      <c r="P82" s="77"/>
      <c r="Q82" s="78"/>
      <c r="R82" s="78"/>
      <c r="S82" s="78"/>
      <c r="T82" s="78"/>
      <c r="U82" s="78"/>
      <c r="V82" s="78"/>
      <c r="W82" s="78"/>
      <c r="X82" s="78"/>
      <c r="Y82" s="79"/>
    </row>
    <row r="83" spans="1:28" ht="15.75">
      <c r="A83" s="74" t="s">
        <v>38</v>
      </c>
      <c r="C83" s="80" t="s">
        <v>39</v>
      </c>
      <c r="D83" s="296" t="s">
        <v>40</v>
      </c>
      <c r="E83" s="296"/>
      <c r="F83" s="296"/>
      <c r="G83" s="296"/>
      <c r="H83" s="296"/>
      <c r="I83" s="296"/>
      <c r="J83" s="296"/>
      <c r="K83" s="296"/>
      <c r="L83" s="296"/>
      <c r="M83" s="296"/>
      <c r="O83" s="80" t="s">
        <v>39</v>
      </c>
      <c r="P83" s="296" t="s">
        <v>40</v>
      </c>
      <c r="Q83" s="296"/>
      <c r="R83" s="296"/>
      <c r="S83" s="296"/>
      <c r="T83" s="296"/>
      <c r="U83" s="296"/>
      <c r="V83" s="296"/>
      <c r="W83" s="296"/>
      <c r="X83" s="296"/>
      <c r="Y83" s="296"/>
    </row>
    <row r="84" spans="1:28">
      <c r="A84" s="81">
        <f>'5E D2'!M42</f>
        <v>11</v>
      </c>
    </row>
    <row r="85" spans="1:28" ht="18" customHeight="1">
      <c r="A85" s="74" t="s">
        <v>41</v>
      </c>
      <c r="C85" s="80" t="s">
        <v>42</v>
      </c>
      <c r="O85" s="80" t="s">
        <v>42</v>
      </c>
    </row>
    <row r="86" spans="1:28">
      <c r="A86" s="81">
        <f>A8</f>
        <v>6</v>
      </c>
    </row>
    <row r="87" spans="1:28" ht="63" customHeight="1">
      <c r="C87" s="305" t="s">
        <v>43</v>
      </c>
      <c r="D87" s="305"/>
      <c r="E87" s="305"/>
      <c r="F87" s="305"/>
      <c r="G87" s="305"/>
      <c r="H87" s="305"/>
      <c r="I87" s="305"/>
      <c r="J87" s="305"/>
      <c r="K87" s="305"/>
      <c r="L87" s="305"/>
      <c r="M87" s="305"/>
      <c r="O87" s="305" t="s">
        <v>43</v>
      </c>
      <c r="P87" s="305"/>
      <c r="Q87" s="305"/>
      <c r="R87" s="305"/>
      <c r="S87" s="305"/>
      <c r="T87" s="305"/>
      <c r="U87" s="305"/>
      <c r="V87" s="305"/>
      <c r="W87" s="305"/>
      <c r="X87" s="305"/>
      <c r="Y87" s="305"/>
    </row>
    <row r="88" spans="1:28" ht="9" customHeight="1"/>
    <row r="89" spans="1:28" ht="15" customHeight="1">
      <c r="E89" s="82"/>
      <c r="G89" s="83"/>
      <c r="H89" s="306" t="s">
        <v>44</v>
      </c>
      <c r="I89" s="307"/>
      <c r="J89" s="307"/>
      <c r="K89" s="307"/>
      <c r="L89" s="307"/>
      <c r="M89" s="308"/>
      <c r="Q89" s="82"/>
      <c r="S89" s="83"/>
      <c r="T89" s="306" t="s">
        <v>44</v>
      </c>
      <c r="U89" s="307"/>
      <c r="V89" s="307"/>
      <c r="W89" s="307"/>
      <c r="X89" s="307"/>
      <c r="Y89" s="308"/>
    </row>
    <row r="90" spans="1:28" ht="39" customHeight="1">
      <c r="E90" s="84"/>
      <c r="F90" s="85"/>
      <c r="G90" s="86"/>
      <c r="H90" s="297" t="s">
        <v>45</v>
      </c>
      <c r="I90" s="299" t="s">
        <v>46</v>
      </c>
      <c r="J90" s="299" t="s">
        <v>47</v>
      </c>
      <c r="K90" s="299" t="s">
        <v>48</v>
      </c>
      <c r="L90" s="301" t="s">
        <v>49</v>
      </c>
      <c r="M90" s="303" t="s">
        <v>50</v>
      </c>
      <c r="Q90" s="84"/>
      <c r="R90" s="85"/>
      <c r="S90" s="86"/>
      <c r="T90" s="297" t="s">
        <v>45</v>
      </c>
      <c r="U90" s="299" t="s">
        <v>46</v>
      </c>
      <c r="V90" s="299" t="s">
        <v>47</v>
      </c>
      <c r="W90" s="299" t="s">
        <v>48</v>
      </c>
      <c r="X90" s="301" t="s">
        <v>49</v>
      </c>
      <c r="Y90" s="303" t="s">
        <v>50</v>
      </c>
    </row>
    <row r="91" spans="1:28" ht="15.75">
      <c r="C91" s="87" t="s">
        <v>51</v>
      </c>
      <c r="D91" s="88" t="s">
        <v>52</v>
      </c>
      <c r="E91" s="89" t="s">
        <v>53</v>
      </c>
      <c r="F91" s="89" t="s">
        <v>54</v>
      </c>
      <c r="G91" s="89" t="s">
        <v>55</v>
      </c>
      <c r="H91" s="298"/>
      <c r="I91" s="300"/>
      <c r="J91" s="300"/>
      <c r="K91" s="300"/>
      <c r="L91" s="302"/>
      <c r="M91" s="304"/>
      <c r="O91" s="87" t="s">
        <v>51</v>
      </c>
      <c r="P91" s="90" t="s">
        <v>52</v>
      </c>
      <c r="Q91" s="89" t="s">
        <v>53</v>
      </c>
      <c r="R91" s="89" t="s">
        <v>54</v>
      </c>
      <c r="S91" s="89" t="s">
        <v>55</v>
      </c>
      <c r="T91" s="298"/>
      <c r="U91" s="300"/>
      <c r="V91" s="300"/>
      <c r="W91" s="300"/>
      <c r="X91" s="302"/>
      <c r="Y91" s="304"/>
    </row>
    <row r="92" spans="1:28" s="91" customFormat="1" ht="22.5" customHeight="1">
      <c r="C92" s="92" t="s">
        <v>56</v>
      </c>
      <c r="D92" s="99" t="e">
        <f>#REF!</f>
        <v>#REF!</v>
      </c>
      <c r="E92" s="94" t="s">
        <v>57</v>
      </c>
      <c r="F92" s="94" t="s">
        <v>57</v>
      </c>
      <c r="G92" s="94" t="s">
        <v>57</v>
      </c>
      <c r="H92" s="95"/>
      <c r="I92" s="96"/>
      <c r="J92" s="96"/>
      <c r="K92" s="96"/>
      <c r="L92" s="97"/>
      <c r="M92" s="98"/>
      <c r="O92" s="92" t="s">
        <v>56</v>
      </c>
      <c r="P92" s="99" t="e">
        <f>#REF!</f>
        <v>#REF!</v>
      </c>
      <c r="Q92" s="94" t="s">
        <v>57</v>
      </c>
      <c r="R92" s="94" t="s">
        <v>57</v>
      </c>
      <c r="S92" s="94" t="s">
        <v>57</v>
      </c>
      <c r="T92" s="95"/>
      <c r="U92" s="96"/>
      <c r="V92" s="96"/>
      <c r="W92" s="96"/>
      <c r="X92" s="97"/>
      <c r="Y92" s="98"/>
    </row>
    <row r="93" spans="1:28" s="91" customFormat="1" ht="0.75" customHeight="1">
      <c r="C93" s="100"/>
      <c r="D93" s="99" t="e">
        <f>#REF!</f>
        <v>#REF!</v>
      </c>
      <c r="E93" s="101"/>
      <c r="F93" s="101"/>
      <c r="G93" s="101"/>
      <c r="H93" s="102"/>
      <c r="I93" s="103"/>
      <c r="J93" s="103"/>
      <c r="K93" s="103"/>
      <c r="L93" s="104"/>
      <c r="M93" s="105"/>
      <c r="O93" s="100"/>
      <c r="P93" s="99" t="e">
        <f>#REF!</f>
        <v>#REF!</v>
      </c>
      <c r="Q93" s="101"/>
      <c r="R93" s="101"/>
      <c r="S93" s="101"/>
      <c r="T93" s="102"/>
      <c r="U93" s="103"/>
      <c r="V93" s="103"/>
      <c r="W93" s="103"/>
      <c r="X93" s="104"/>
      <c r="Y93" s="105"/>
    </row>
    <row r="94" spans="1:28" s="91" customFormat="1" ht="22.5" hidden="1" customHeight="1">
      <c r="C94" s="100"/>
      <c r="D94" s="99" t="e">
        <f>#REF!</f>
        <v>#REF!</v>
      </c>
      <c r="E94" s="101"/>
      <c r="F94" s="101"/>
      <c r="G94" s="101"/>
      <c r="H94" s="102"/>
      <c r="I94" s="103"/>
      <c r="J94" s="103"/>
      <c r="K94" s="103"/>
      <c r="L94" s="104"/>
      <c r="M94" s="105"/>
      <c r="O94" s="100"/>
      <c r="P94" s="99" t="e">
        <f>#REF!</f>
        <v>#REF!</v>
      </c>
      <c r="Q94" s="101"/>
      <c r="R94" s="101"/>
      <c r="S94" s="101"/>
      <c r="T94" s="102"/>
      <c r="U94" s="103"/>
      <c r="V94" s="103"/>
      <c r="W94" s="103"/>
      <c r="X94" s="104"/>
      <c r="Y94" s="105"/>
    </row>
    <row r="95" spans="1:28" s="91" customFormat="1" ht="20.25" customHeight="1">
      <c r="C95" s="106">
        <f>O65+3</f>
        <v>45726</v>
      </c>
      <c r="D95" s="99" t="e">
        <f>#REF!</f>
        <v>#REF!</v>
      </c>
      <c r="E95" s="101" t="s">
        <v>57</v>
      </c>
      <c r="F95" s="101" t="s">
        <v>57</v>
      </c>
      <c r="G95" s="101" t="s">
        <v>57</v>
      </c>
      <c r="H95" s="102"/>
      <c r="I95" s="103"/>
      <c r="J95" s="103"/>
      <c r="K95" s="103"/>
      <c r="L95" s="104"/>
      <c r="M95" s="105"/>
      <c r="O95" s="106">
        <f>+C143+3</f>
        <v>45733</v>
      </c>
      <c r="P95" s="99" t="e">
        <f>#REF!</f>
        <v>#REF!</v>
      </c>
      <c r="Q95" s="101" t="s">
        <v>57</v>
      </c>
      <c r="R95" s="101" t="s">
        <v>57</v>
      </c>
      <c r="S95" s="101" t="s">
        <v>57</v>
      </c>
      <c r="T95" s="102"/>
      <c r="U95" s="103"/>
      <c r="V95" s="103"/>
      <c r="W95" s="103"/>
      <c r="X95" s="104"/>
      <c r="Y95" s="105"/>
      <c r="AB95" s="107"/>
    </row>
    <row r="96" spans="1:28" s="91" customFormat="1" ht="22.5" hidden="1" customHeight="1">
      <c r="C96" s="106"/>
      <c r="D96" s="99" t="e">
        <f>#REF!</f>
        <v>#REF!</v>
      </c>
      <c r="E96" s="101"/>
      <c r="F96" s="101"/>
      <c r="G96" s="101"/>
      <c r="H96" s="102"/>
      <c r="I96" s="103"/>
      <c r="J96" s="103"/>
      <c r="K96" s="103"/>
      <c r="L96" s="104"/>
      <c r="M96" s="105"/>
      <c r="O96" s="106"/>
      <c r="P96" s="99" t="e">
        <f>#REF!</f>
        <v>#REF!</v>
      </c>
      <c r="Q96" s="101"/>
      <c r="R96" s="101"/>
      <c r="S96" s="101"/>
      <c r="T96" s="102"/>
      <c r="U96" s="103"/>
      <c r="V96" s="103"/>
      <c r="W96" s="103"/>
      <c r="X96" s="104"/>
      <c r="Y96" s="105"/>
      <c r="AB96" s="107"/>
    </row>
    <row r="97" spans="3:28" s="91" customFormat="1" ht="0.75" customHeight="1">
      <c r="C97" s="106"/>
      <c r="D97" s="99" t="e">
        <f>#REF!</f>
        <v>#REF!</v>
      </c>
      <c r="E97" s="101"/>
      <c r="F97" s="101"/>
      <c r="G97" s="101"/>
      <c r="H97" s="102"/>
      <c r="I97" s="103"/>
      <c r="J97" s="103"/>
      <c r="K97" s="103"/>
      <c r="L97" s="104"/>
      <c r="M97" s="105"/>
      <c r="O97" s="106"/>
      <c r="P97" s="99" t="e">
        <f>#REF!</f>
        <v>#REF!</v>
      </c>
      <c r="Q97" s="101"/>
      <c r="R97" s="101"/>
      <c r="S97" s="101"/>
      <c r="T97" s="102"/>
      <c r="U97" s="103"/>
      <c r="V97" s="103"/>
      <c r="W97" s="103"/>
      <c r="X97" s="104"/>
      <c r="Y97" s="105"/>
      <c r="AB97" s="107"/>
    </row>
    <row r="98" spans="3:28" s="91" customFormat="1" ht="21.75" customHeight="1">
      <c r="C98" s="105"/>
      <c r="D98" s="99" t="e">
        <f>#REF!</f>
        <v>#REF!</v>
      </c>
      <c r="E98" s="101" t="s">
        <v>57</v>
      </c>
      <c r="F98" s="101" t="s">
        <v>57</v>
      </c>
      <c r="G98" s="101" t="s">
        <v>57</v>
      </c>
      <c r="H98" s="102"/>
      <c r="I98" s="103"/>
      <c r="J98" s="103"/>
      <c r="K98" s="103"/>
      <c r="L98" s="104"/>
      <c r="M98" s="108"/>
      <c r="O98" s="105"/>
      <c r="P98" s="99" t="e">
        <f>#REF!</f>
        <v>#REF!</v>
      </c>
      <c r="Q98" s="101" t="s">
        <v>57</v>
      </c>
      <c r="R98" s="101" t="s">
        <v>57</v>
      </c>
      <c r="S98" s="101" t="s">
        <v>57</v>
      </c>
      <c r="T98" s="102"/>
      <c r="U98" s="103"/>
      <c r="V98" s="103"/>
      <c r="W98" s="103"/>
      <c r="X98" s="104"/>
      <c r="Y98" s="108"/>
    </row>
    <row r="99" spans="3:28" s="91" customFormat="1" ht="2.25" hidden="1" customHeight="1">
      <c r="C99" s="105"/>
      <c r="D99" s="99" t="e">
        <f>#REF!</f>
        <v>#REF!</v>
      </c>
      <c r="E99" s="101"/>
      <c r="F99" s="101"/>
      <c r="G99" s="101"/>
      <c r="H99" s="102"/>
      <c r="I99" s="103"/>
      <c r="J99" s="103"/>
      <c r="K99" s="103"/>
      <c r="L99" s="104"/>
      <c r="M99" s="108"/>
      <c r="O99" s="105"/>
      <c r="P99" s="99" t="e">
        <f>#REF!</f>
        <v>#REF!</v>
      </c>
      <c r="Q99" s="101"/>
      <c r="R99" s="101"/>
      <c r="S99" s="101"/>
      <c r="T99" s="102"/>
      <c r="U99" s="103"/>
      <c r="V99" s="103"/>
      <c r="W99" s="103"/>
      <c r="X99" s="104"/>
      <c r="Y99" s="108"/>
    </row>
    <row r="100" spans="3:28" s="91" customFormat="1" ht="22.5" hidden="1" customHeight="1">
      <c r="C100" s="105"/>
      <c r="D100" s="99" t="e">
        <f>#REF!</f>
        <v>#REF!</v>
      </c>
      <c r="E100" s="101"/>
      <c r="F100" s="101"/>
      <c r="G100" s="101"/>
      <c r="H100" s="102"/>
      <c r="I100" s="103"/>
      <c r="J100" s="103"/>
      <c r="K100" s="103"/>
      <c r="L100" s="104"/>
      <c r="M100" s="108"/>
      <c r="O100" s="105"/>
      <c r="P100" s="99" t="e">
        <f>#REF!</f>
        <v>#REF!</v>
      </c>
      <c r="Q100" s="101"/>
      <c r="R100" s="101"/>
      <c r="S100" s="101"/>
      <c r="T100" s="102"/>
      <c r="U100" s="103"/>
      <c r="V100" s="103"/>
      <c r="W100" s="103"/>
      <c r="X100" s="104"/>
      <c r="Y100" s="108"/>
    </row>
    <row r="101" spans="3:28" s="91" customFormat="1" ht="22.5" customHeight="1">
      <c r="C101" s="100"/>
      <c r="D101" s="99" t="e">
        <f>#REF!</f>
        <v>#REF!</v>
      </c>
      <c r="E101" s="101" t="s">
        <v>57</v>
      </c>
      <c r="F101" s="101" t="s">
        <v>57</v>
      </c>
      <c r="G101" s="101" t="s">
        <v>57</v>
      </c>
      <c r="H101" s="102"/>
      <c r="I101" s="103"/>
      <c r="J101" s="103"/>
      <c r="K101" s="103"/>
      <c r="L101" s="104"/>
      <c r="M101" s="108"/>
      <c r="O101" s="100"/>
      <c r="P101" s="99" t="e">
        <f>#REF!</f>
        <v>#REF!</v>
      </c>
      <c r="Q101" s="101" t="s">
        <v>57</v>
      </c>
      <c r="R101" s="101" t="s">
        <v>57</v>
      </c>
      <c r="S101" s="101" t="s">
        <v>57</v>
      </c>
      <c r="T101" s="102"/>
      <c r="U101" s="103"/>
      <c r="V101" s="103"/>
      <c r="W101" s="103"/>
      <c r="X101" s="104"/>
      <c r="Y101" s="108"/>
    </row>
    <row r="102" spans="3:28" s="91" customFormat="1" ht="0.75" customHeight="1">
      <c r="C102" s="100"/>
      <c r="D102" s="99" t="e">
        <f>#REF!</f>
        <v>#REF!</v>
      </c>
      <c r="E102" s="101"/>
      <c r="F102" s="101"/>
      <c r="G102" s="101"/>
      <c r="H102" s="102"/>
      <c r="I102" s="103"/>
      <c r="J102" s="103"/>
      <c r="K102" s="103"/>
      <c r="L102" s="104"/>
      <c r="M102" s="108"/>
      <c r="O102" s="100"/>
      <c r="P102" s="99" t="e">
        <f>#REF!</f>
        <v>#REF!</v>
      </c>
      <c r="Q102" s="101"/>
      <c r="R102" s="101"/>
      <c r="S102" s="101"/>
      <c r="T102" s="102"/>
      <c r="U102" s="103"/>
      <c r="V102" s="103"/>
      <c r="W102" s="103"/>
      <c r="X102" s="104"/>
      <c r="Y102" s="108"/>
    </row>
    <row r="103" spans="3:28" s="91" customFormat="1" ht="22.5" customHeight="1">
      <c r="C103" s="109"/>
      <c r="D103" s="99" t="e">
        <f>#REF!</f>
        <v>#REF!</v>
      </c>
      <c r="E103" s="110" t="s">
        <v>57</v>
      </c>
      <c r="F103" s="110" t="s">
        <v>57</v>
      </c>
      <c r="G103" s="110" t="s">
        <v>57</v>
      </c>
      <c r="H103" s="111"/>
      <c r="I103" s="112"/>
      <c r="J103" s="112"/>
      <c r="K103" s="112"/>
      <c r="L103" s="113"/>
      <c r="M103" s="114"/>
      <c r="O103" s="109"/>
      <c r="P103" s="99" t="e">
        <f>#REF!</f>
        <v>#REF!</v>
      </c>
      <c r="Q103" s="110" t="s">
        <v>57</v>
      </c>
      <c r="R103" s="110" t="s">
        <v>57</v>
      </c>
      <c r="S103" s="110" t="s">
        <v>57</v>
      </c>
      <c r="T103" s="111"/>
      <c r="U103" s="112"/>
      <c r="V103" s="112"/>
      <c r="W103" s="112"/>
      <c r="X103" s="113"/>
      <c r="Y103" s="114"/>
    </row>
    <row r="104" spans="3:28" s="91" customFormat="1" ht="22.5" customHeight="1">
      <c r="C104" s="92" t="s">
        <v>58</v>
      </c>
      <c r="D104" s="99" t="e">
        <f>#REF!</f>
        <v>#REF!</v>
      </c>
      <c r="E104" s="94" t="s">
        <v>57</v>
      </c>
      <c r="F104" s="94" t="s">
        <v>57</v>
      </c>
      <c r="G104" s="94" t="s">
        <v>57</v>
      </c>
      <c r="H104" s="95"/>
      <c r="I104" s="96"/>
      <c r="J104" s="96"/>
      <c r="K104" s="96"/>
      <c r="L104" s="97"/>
      <c r="M104" s="98"/>
      <c r="O104" s="92" t="s">
        <v>58</v>
      </c>
      <c r="P104" s="99" t="e">
        <f>#REF!</f>
        <v>#REF!</v>
      </c>
      <c r="Q104" s="94" t="s">
        <v>57</v>
      </c>
      <c r="R104" s="94" t="s">
        <v>57</v>
      </c>
      <c r="S104" s="94" t="s">
        <v>57</v>
      </c>
      <c r="T104" s="95"/>
      <c r="U104" s="96"/>
      <c r="V104" s="96"/>
      <c r="W104" s="96"/>
      <c r="X104" s="97"/>
      <c r="Y104" s="98"/>
    </row>
    <row r="105" spans="3:28" s="91" customFormat="1" ht="0.75" customHeight="1">
      <c r="C105" s="100"/>
      <c r="D105" s="99" t="e">
        <f>#REF!</f>
        <v>#REF!</v>
      </c>
      <c r="E105" s="101"/>
      <c r="F105" s="101"/>
      <c r="G105" s="101"/>
      <c r="H105" s="102"/>
      <c r="I105" s="103"/>
      <c r="J105" s="103"/>
      <c r="K105" s="103"/>
      <c r="L105" s="104"/>
      <c r="M105" s="105"/>
      <c r="O105" s="100"/>
      <c r="P105" s="99" t="e">
        <f>#REF!</f>
        <v>#REF!</v>
      </c>
      <c r="Q105" s="101"/>
      <c r="R105" s="101"/>
      <c r="S105" s="101"/>
      <c r="T105" s="102"/>
      <c r="U105" s="103"/>
      <c r="V105" s="103"/>
      <c r="W105" s="103"/>
      <c r="X105" s="104"/>
      <c r="Y105" s="105"/>
    </row>
    <row r="106" spans="3:28" s="91" customFormat="1" ht="22.5" hidden="1" customHeight="1">
      <c r="C106" s="100"/>
      <c r="D106" s="99" t="e">
        <f>#REF!</f>
        <v>#REF!</v>
      </c>
      <c r="E106" s="101"/>
      <c r="F106" s="101"/>
      <c r="G106" s="101"/>
      <c r="H106" s="102"/>
      <c r="I106" s="103"/>
      <c r="J106" s="103"/>
      <c r="K106" s="103"/>
      <c r="L106" s="104"/>
      <c r="M106" s="105"/>
      <c r="O106" s="100"/>
      <c r="P106" s="99" t="e">
        <f>#REF!</f>
        <v>#REF!</v>
      </c>
      <c r="Q106" s="101"/>
      <c r="R106" s="101"/>
      <c r="S106" s="101"/>
      <c r="T106" s="102"/>
      <c r="U106" s="103"/>
      <c r="V106" s="103"/>
      <c r="W106" s="103"/>
      <c r="X106" s="104"/>
      <c r="Y106" s="105"/>
    </row>
    <row r="107" spans="3:28" s="91" customFormat="1" ht="20.25" customHeight="1">
      <c r="C107" s="106">
        <f>+C95+1</f>
        <v>45727</v>
      </c>
      <c r="D107" s="99" t="e">
        <f>#REF!</f>
        <v>#REF!</v>
      </c>
      <c r="E107" s="101" t="s">
        <v>57</v>
      </c>
      <c r="F107" s="101" t="s">
        <v>57</v>
      </c>
      <c r="G107" s="101" t="s">
        <v>57</v>
      </c>
      <c r="H107" s="102"/>
      <c r="I107" s="103"/>
      <c r="J107" s="103"/>
      <c r="K107" s="103"/>
      <c r="L107" s="104"/>
      <c r="M107" s="105"/>
      <c r="O107" s="106">
        <f>+O95+1</f>
        <v>45734</v>
      </c>
      <c r="P107" s="99" t="e">
        <f>#REF!</f>
        <v>#REF!</v>
      </c>
      <c r="Q107" s="101" t="s">
        <v>57</v>
      </c>
      <c r="R107" s="101" t="s">
        <v>57</v>
      </c>
      <c r="S107" s="101" t="s">
        <v>57</v>
      </c>
      <c r="T107" s="102"/>
      <c r="U107" s="103"/>
      <c r="V107" s="103"/>
      <c r="W107" s="103"/>
      <c r="X107" s="104"/>
      <c r="Y107" s="105"/>
      <c r="AB107" s="107"/>
    </row>
    <row r="108" spans="3:28" s="91" customFormat="1" ht="22.5" hidden="1" customHeight="1">
      <c r="C108" s="106"/>
      <c r="D108" s="99" t="e">
        <f>#REF!</f>
        <v>#REF!</v>
      </c>
      <c r="E108" s="101"/>
      <c r="F108" s="101"/>
      <c r="G108" s="101"/>
      <c r="H108" s="102"/>
      <c r="I108" s="103"/>
      <c r="J108" s="103"/>
      <c r="K108" s="103"/>
      <c r="L108" s="104"/>
      <c r="M108" s="105"/>
      <c r="O108" s="106"/>
      <c r="P108" s="99" t="e">
        <f>#REF!</f>
        <v>#REF!</v>
      </c>
      <c r="Q108" s="101"/>
      <c r="R108" s="101"/>
      <c r="S108" s="101"/>
      <c r="T108" s="102"/>
      <c r="U108" s="103"/>
      <c r="V108" s="103"/>
      <c r="W108" s="103"/>
      <c r="X108" s="104"/>
      <c r="Y108" s="105"/>
      <c r="AB108" s="107"/>
    </row>
    <row r="109" spans="3:28" s="91" customFormat="1" ht="0.75" customHeight="1">
      <c r="C109" s="106"/>
      <c r="D109" s="99" t="e">
        <f>#REF!</f>
        <v>#REF!</v>
      </c>
      <c r="E109" s="101"/>
      <c r="F109" s="101"/>
      <c r="G109" s="101"/>
      <c r="H109" s="102"/>
      <c r="I109" s="103"/>
      <c r="J109" s="103"/>
      <c r="K109" s="103"/>
      <c r="L109" s="104"/>
      <c r="M109" s="105"/>
      <c r="O109" s="106"/>
      <c r="P109" s="99" t="e">
        <f>#REF!</f>
        <v>#REF!</v>
      </c>
      <c r="Q109" s="101"/>
      <c r="R109" s="101"/>
      <c r="S109" s="101"/>
      <c r="T109" s="102"/>
      <c r="U109" s="103"/>
      <c r="V109" s="103"/>
      <c r="W109" s="103"/>
      <c r="X109" s="104"/>
      <c r="Y109" s="105"/>
      <c r="AB109" s="107"/>
    </row>
    <row r="110" spans="3:28" s="91" customFormat="1" ht="21.75" customHeight="1">
      <c r="C110" s="105"/>
      <c r="D110" s="99" t="e">
        <f>#REF!</f>
        <v>#REF!</v>
      </c>
      <c r="E110" s="101" t="s">
        <v>57</v>
      </c>
      <c r="F110" s="101" t="s">
        <v>57</v>
      </c>
      <c r="G110" s="101" t="s">
        <v>57</v>
      </c>
      <c r="H110" s="102"/>
      <c r="I110" s="103"/>
      <c r="J110" s="103"/>
      <c r="K110" s="103"/>
      <c r="L110" s="104"/>
      <c r="M110" s="108"/>
      <c r="O110" s="105"/>
      <c r="P110" s="99" t="e">
        <f>#REF!</f>
        <v>#REF!</v>
      </c>
      <c r="Q110" s="101" t="s">
        <v>57</v>
      </c>
      <c r="R110" s="101" t="s">
        <v>57</v>
      </c>
      <c r="S110" s="101" t="s">
        <v>57</v>
      </c>
      <c r="T110" s="102"/>
      <c r="U110" s="103"/>
      <c r="V110" s="103"/>
      <c r="W110" s="103"/>
      <c r="X110" s="104"/>
      <c r="Y110" s="108"/>
    </row>
    <row r="111" spans="3:28" s="91" customFormat="1" ht="2.25" hidden="1" customHeight="1">
      <c r="C111" s="105"/>
      <c r="D111" s="99" t="e">
        <f>#REF!</f>
        <v>#REF!</v>
      </c>
      <c r="E111" s="101"/>
      <c r="F111" s="101"/>
      <c r="G111" s="101"/>
      <c r="H111" s="102"/>
      <c r="I111" s="103"/>
      <c r="J111" s="103"/>
      <c r="K111" s="103"/>
      <c r="L111" s="104"/>
      <c r="M111" s="108"/>
      <c r="O111" s="105"/>
      <c r="P111" s="99" t="e">
        <f>#REF!</f>
        <v>#REF!</v>
      </c>
      <c r="Q111" s="101"/>
      <c r="R111" s="101"/>
      <c r="S111" s="101"/>
      <c r="T111" s="102"/>
      <c r="U111" s="103"/>
      <c r="V111" s="103"/>
      <c r="W111" s="103"/>
      <c r="X111" s="104"/>
      <c r="Y111" s="108"/>
    </row>
    <row r="112" spans="3:28" s="91" customFormat="1" ht="22.5" hidden="1" customHeight="1">
      <c r="C112" s="105"/>
      <c r="D112" s="99" t="e">
        <f>#REF!</f>
        <v>#REF!</v>
      </c>
      <c r="E112" s="101"/>
      <c r="F112" s="101"/>
      <c r="G112" s="101"/>
      <c r="H112" s="102"/>
      <c r="I112" s="103"/>
      <c r="J112" s="103"/>
      <c r="K112" s="103"/>
      <c r="L112" s="104"/>
      <c r="M112" s="108"/>
      <c r="O112" s="105"/>
      <c r="P112" s="99" t="e">
        <f>#REF!</f>
        <v>#REF!</v>
      </c>
      <c r="Q112" s="101"/>
      <c r="R112" s="101"/>
      <c r="S112" s="101"/>
      <c r="T112" s="102"/>
      <c r="U112" s="103"/>
      <c r="V112" s="103"/>
      <c r="W112" s="103"/>
      <c r="X112" s="104"/>
      <c r="Y112" s="108"/>
    </row>
    <row r="113" spans="3:28" s="91" customFormat="1" ht="22.5" customHeight="1">
      <c r="C113" s="100"/>
      <c r="D113" s="99" t="e">
        <f>#REF!</f>
        <v>#REF!</v>
      </c>
      <c r="E113" s="101" t="s">
        <v>57</v>
      </c>
      <c r="F113" s="101" t="s">
        <v>57</v>
      </c>
      <c r="G113" s="101" t="s">
        <v>57</v>
      </c>
      <c r="H113" s="102"/>
      <c r="I113" s="103"/>
      <c r="J113" s="103"/>
      <c r="K113" s="103"/>
      <c r="L113" s="104"/>
      <c r="M113" s="108"/>
      <c r="O113" s="100"/>
      <c r="P113" s="99" t="e">
        <f>#REF!</f>
        <v>#REF!</v>
      </c>
      <c r="Q113" s="101" t="s">
        <v>57</v>
      </c>
      <c r="R113" s="101" t="s">
        <v>57</v>
      </c>
      <c r="S113" s="101" t="s">
        <v>57</v>
      </c>
      <c r="T113" s="102"/>
      <c r="U113" s="103"/>
      <c r="V113" s="103"/>
      <c r="W113" s="103"/>
      <c r="X113" s="104"/>
      <c r="Y113" s="108"/>
    </row>
    <row r="114" spans="3:28" s="91" customFormat="1" ht="0.75" customHeight="1">
      <c r="C114" s="100"/>
      <c r="D114" s="99" t="e">
        <f>#REF!</f>
        <v>#REF!</v>
      </c>
      <c r="E114" s="101"/>
      <c r="F114" s="101"/>
      <c r="G114" s="101"/>
      <c r="H114" s="102"/>
      <c r="I114" s="103"/>
      <c r="J114" s="103"/>
      <c r="K114" s="103"/>
      <c r="L114" s="104"/>
      <c r="M114" s="108"/>
      <c r="O114" s="100"/>
      <c r="P114" s="99" t="e">
        <f>#REF!</f>
        <v>#REF!</v>
      </c>
      <c r="Q114" s="101"/>
      <c r="R114" s="101"/>
      <c r="S114" s="101"/>
      <c r="T114" s="102"/>
      <c r="U114" s="103"/>
      <c r="V114" s="103"/>
      <c r="W114" s="103"/>
      <c r="X114" s="104"/>
      <c r="Y114" s="108"/>
    </row>
    <row r="115" spans="3:28" s="91" customFormat="1" ht="22.5" customHeight="1">
      <c r="C115" s="109"/>
      <c r="D115" s="99" t="e">
        <f>#REF!</f>
        <v>#REF!</v>
      </c>
      <c r="E115" s="110" t="s">
        <v>57</v>
      </c>
      <c r="F115" s="110" t="s">
        <v>57</v>
      </c>
      <c r="G115" s="110" t="s">
        <v>57</v>
      </c>
      <c r="H115" s="111"/>
      <c r="I115" s="112"/>
      <c r="J115" s="112"/>
      <c r="K115" s="112"/>
      <c r="L115" s="113"/>
      <c r="M115" s="114"/>
      <c r="O115" s="109"/>
      <c r="P115" s="99" t="e">
        <f>#REF!</f>
        <v>#REF!</v>
      </c>
      <c r="Q115" s="110" t="s">
        <v>57</v>
      </c>
      <c r="R115" s="110" t="s">
        <v>57</v>
      </c>
      <c r="S115" s="110" t="s">
        <v>57</v>
      </c>
      <c r="T115" s="111"/>
      <c r="U115" s="112"/>
      <c r="V115" s="112"/>
      <c r="W115" s="112"/>
      <c r="X115" s="113"/>
      <c r="Y115" s="114"/>
    </row>
    <row r="116" spans="3:28" s="91" customFormat="1" ht="22.5" customHeight="1">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c r="C117" s="100"/>
      <c r="D117" s="99" t="e">
        <f>#REF!</f>
        <v>#REF!</v>
      </c>
      <c r="E117" s="101"/>
      <c r="F117" s="101"/>
      <c r="G117" s="101"/>
      <c r="H117" s="102"/>
      <c r="I117" s="103"/>
      <c r="J117" s="103"/>
      <c r="K117" s="103"/>
      <c r="L117" s="104"/>
      <c r="M117" s="105"/>
      <c r="O117" s="100"/>
      <c r="P117" s="99" t="e">
        <f>#REF!</f>
        <v>#REF!</v>
      </c>
      <c r="Q117" s="101"/>
      <c r="R117" s="101"/>
      <c r="S117" s="101"/>
      <c r="T117" s="102"/>
      <c r="U117" s="103"/>
      <c r="V117" s="103"/>
      <c r="W117" s="103"/>
      <c r="X117" s="104"/>
      <c r="Y117" s="105"/>
    </row>
    <row r="118" spans="3:28" s="91" customFormat="1" ht="22.5" hidden="1" customHeight="1">
      <c r="C118" s="100"/>
      <c r="D118" s="99" t="e">
        <f>#REF!</f>
        <v>#REF!</v>
      </c>
      <c r="E118" s="101"/>
      <c r="F118" s="101"/>
      <c r="G118" s="101"/>
      <c r="H118" s="102"/>
      <c r="I118" s="103"/>
      <c r="J118" s="103"/>
      <c r="K118" s="103"/>
      <c r="L118" s="104"/>
      <c r="M118" s="105"/>
      <c r="O118" s="100"/>
      <c r="P118" s="99" t="e">
        <f>#REF!</f>
        <v>#REF!</v>
      </c>
      <c r="Q118" s="101"/>
      <c r="R118" s="101"/>
      <c r="S118" s="101"/>
      <c r="T118" s="102"/>
      <c r="U118" s="103"/>
      <c r="V118" s="103"/>
      <c r="W118" s="103"/>
      <c r="X118" s="104"/>
      <c r="Y118" s="105"/>
    </row>
    <row r="119" spans="3:28" s="91" customFormat="1" ht="20.25" customHeight="1">
      <c r="C119" s="106">
        <f>+C107+1</f>
        <v>45728</v>
      </c>
      <c r="D119" s="99" t="e">
        <f>#REF!</f>
        <v>#REF!</v>
      </c>
      <c r="E119" s="101" t="s">
        <v>57</v>
      </c>
      <c r="F119" s="101" t="s">
        <v>57</v>
      </c>
      <c r="G119" s="101" t="s">
        <v>57</v>
      </c>
      <c r="H119" s="102"/>
      <c r="I119" s="103"/>
      <c r="J119" s="103"/>
      <c r="K119" s="103"/>
      <c r="L119" s="104"/>
      <c r="M119" s="105"/>
      <c r="O119" s="106">
        <f>+O107+1</f>
        <v>45735</v>
      </c>
      <c r="P119" s="99" t="e">
        <f>#REF!</f>
        <v>#REF!</v>
      </c>
      <c r="Q119" s="101" t="s">
        <v>57</v>
      </c>
      <c r="R119" s="101" t="s">
        <v>57</v>
      </c>
      <c r="S119" s="101" t="s">
        <v>57</v>
      </c>
      <c r="T119" s="102"/>
      <c r="U119" s="103"/>
      <c r="V119" s="103"/>
      <c r="W119" s="103"/>
      <c r="X119" s="104"/>
      <c r="Y119" s="105"/>
      <c r="AB119" s="107"/>
    </row>
    <row r="120" spans="3:28" s="91" customFormat="1" ht="22.5" hidden="1" customHeight="1">
      <c r="C120" s="106"/>
      <c r="D120" s="99" t="e">
        <f>#REF!</f>
        <v>#REF!</v>
      </c>
      <c r="E120" s="101"/>
      <c r="F120" s="101"/>
      <c r="G120" s="101"/>
      <c r="H120" s="102"/>
      <c r="I120" s="103"/>
      <c r="J120" s="103"/>
      <c r="K120" s="103"/>
      <c r="L120" s="104"/>
      <c r="M120" s="105"/>
      <c r="O120" s="106"/>
      <c r="P120" s="99" t="e">
        <f>#REF!</f>
        <v>#REF!</v>
      </c>
      <c r="Q120" s="101"/>
      <c r="R120" s="101"/>
      <c r="S120" s="101"/>
      <c r="T120" s="102"/>
      <c r="U120" s="103"/>
      <c r="V120" s="103"/>
      <c r="W120" s="103"/>
      <c r="X120" s="104"/>
      <c r="Y120" s="105"/>
      <c r="AB120" s="107"/>
    </row>
    <row r="121" spans="3:28" s="91" customFormat="1" ht="0.75" customHeight="1">
      <c r="C121" s="106"/>
      <c r="D121" s="99" t="e">
        <f>#REF!</f>
        <v>#REF!</v>
      </c>
      <c r="E121" s="101"/>
      <c r="F121" s="101"/>
      <c r="G121" s="101"/>
      <c r="H121" s="102"/>
      <c r="I121" s="103"/>
      <c r="J121" s="103"/>
      <c r="K121" s="103"/>
      <c r="L121" s="104"/>
      <c r="M121" s="105"/>
      <c r="O121" s="106"/>
      <c r="P121" s="99" t="e">
        <f>#REF!</f>
        <v>#REF!</v>
      </c>
      <c r="Q121" s="101"/>
      <c r="R121" s="101"/>
      <c r="S121" s="101"/>
      <c r="T121" s="102"/>
      <c r="U121" s="103"/>
      <c r="V121" s="103"/>
      <c r="W121" s="103"/>
      <c r="X121" s="104"/>
      <c r="Y121" s="105"/>
      <c r="AB121" s="107"/>
    </row>
    <row r="122" spans="3:28" s="91" customFormat="1" ht="21.75" customHeight="1">
      <c r="C122" s="105"/>
      <c r="D122" s="99" t="e">
        <f>#REF!</f>
        <v>#REF!</v>
      </c>
      <c r="E122" s="101" t="s">
        <v>57</v>
      </c>
      <c r="F122" s="101" t="s">
        <v>57</v>
      </c>
      <c r="G122" s="101" t="s">
        <v>57</v>
      </c>
      <c r="H122" s="102"/>
      <c r="I122" s="103"/>
      <c r="J122" s="103"/>
      <c r="K122" s="103"/>
      <c r="L122" s="104"/>
      <c r="M122" s="108"/>
      <c r="O122" s="105"/>
      <c r="P122" s="99" t="e">
        <f>#REF!</f>
        <v>#REF!</v>
      </c>
      <c r="Q122" s="101" t="s">
        <v>57</v>
      </c>
      <c r="R122" s="101" t="s">
        <v>57</v>
      </c>
      <c r="S122" s="101" t="s">
        <v>57</v>
      </c>
      <c r="T122" s="102"/>
      <c r="U122" s="103"/>
      <c r="V122" s="103"/>
      <c r="W122" s="103"/>
      <c r="X122" s="104"/>
      <c r="Y122" s="108"/>
    </row>
    <row r="123" spans="3:28" s="91" customFormat="1" ht="2.25" hidden="1" customHeight="1">
      <c r="C123" s="105"/>
      <c r="D123" s="99" t="e">
        <f>#REF!</f>
        <v>#REF!</v>
      </c>
      <c r="E123" s="101"/>
      <c r="F123" s="101"/>
      <c r="G123" s="101"/>
      <c r="H123" s="102"/>
      <c r="I123" s="103"/>
      <c r="J123" s="103"/>
      <c r="K123" s="103"/>
      <c r="L123" s="104"/>
      <c r="M123" s="108"/>
      <c r="O123" s="105"/>
      <c r="P123" s="99" t="e">
        <f>#REF!</f>
        <v>#REF!</v>
      </c>
      <c r="Q123" s="101"/>
      <c r="R123" s="101"/>
      <c r="S123" s="101"/>
      <c r="T123" s="102"/>
      <c r="U123" s="103"/>
      <c r="V123" s="103"/>
      <c r="W123" s="103"/>
      <c r="X123" s="104"/>
      <c r="Y123" s="108"/>
    </row>
    <row r="124" spans="3:28" s="91" customFormat="1" ht="22.5" hidden="1" customHeight="1">
      <c r="C124" s="105"/>
      <c r="D124" s="99" t="e">
        <f>#REF!</f>
        <v>#REF!</v>
      </c>
      <c r="E124" s="101"/>
      <c r="F124" s="101"/>
      <c r="G124" s="101"/>
      <c r="H124" s="102"/>
      <c r="I124" s="103"/>
      <c r="J124" s="103"/>
      <c r="K124" s="103"/>
      <c r="L124" s="104"/>
      <c r="M124" s="108"/>
      <c r="O124" s="105"/>
      <c r="P124" s="99" t="e">
        <f>#REF!</f>
        <v>#REF!</v>
      </c>
      <c r="Q124" s="101"/>
      <c r="R124" s="101"/>
      <c r="S124" s="101"/>
      <c r="T124" s="102"/>
      <c r="U124" s="103"/>
      <c r="V124" s="103"/>
      <c r="W124" s="103"/>
      <c r="X124" s="104"/>
      <c r="Y124" s="108"/>
    </row>
    <row r="125" spans="3:28" s="91" customFormat="1" ht="22.5" customHeight="1">
      <c r="C125" s="100"/>
      <c r="D125" s="99" t="e">
        <f>#REF!</f>
        <v>#REF!</v>
      </c>
      <c r="E125" s="101" t="s">
        <v>57</v>
      </c>
      <c r="F125" s="101" t="s">
        <v>57</v>
      </c>
      <c r="G125" s="101" t="s">
        <v>57</v>
      </c>
      <c r="H125" s="102"/>
      <c r="I125" s="103"/>
      <c r="J125" s="103"/>
      <c r="K125" s="103"/>
      <c r="L125" s="104"/>
      <c r="M125" s="108"/>
      <c r="O125" s="100"/>
      <c r="P125" s="99" t="e">
        <f>#REF!</f>
        <v>#REF!</v>
      </c>
      <c r="Q125" s="101" t="s">
        <v>57</v>
      </c>
      <c r="R125" s="101" t="s">
        <v>57</v>
      </c>
      <c r="S125" s="101" t="s">
        <v>57</v>
      </c>
      <c r="T125" s="102"/>
      <c r="U125" s="103"/>
      <c r="V125" s="103"/>
      <c r="W125" s="103"/>
      <c r="X125" s="104"/>
      <c r="Y125" s="108"/>
    </row>
    <row r="126" spans="3:28" s="91" customFormat="1" ht="0.75" customHeight="1">
      <c r="C126" s="100"/>
      <c r="D126" s="99" t="e">
        <f>#REF!</f>
        <v>#REF!</v>
      </c>
      <c r="E126" s="101"/>
      <c r="F126" s="101"/>
      <c r="G126" s="101"/>
      <c r="H126" s="102"/>
      <c r="I126" s="103"/>
      <c r="J126" s="103"/>
      <c r="K126" s="103"/>
      <c r="L126" s="104"/>
      <c r="M126" s="108"/>
      <c r="O126" s="100"/>
      <c r="P126" s="99" t="e">
        <f>#REF!</f>
        <v>#REF!</v>
      </c>
      <c r="Q126" s="101"/>
      <c r="R126" s="101"/>
      <c r="S126" s="101"/>
      <c r="T126" s="102"/>
      <c r="U126" s="103"/>
      <c r="V126" s="103"/>
      <c r="W126" s="103"/>
      <c r="X126" s="104"/>
      <c r="Y126" s="108"/>
    </row>
    <row r="127" spans="3:28" s="91" customFormat="1" ht="22.5" customHeight="1">
      <c r="C127" s="109"/>
      <c r="D127" s="99" t="e">
        <f>#REF!</f>
        <v>#REF!</v>
      </c>
      <c r="E127" s="110" t="s">
        <v>57</v>
      </c>
      <c r="F127" s="110" t="s">
        <v>57</v>
      </c>
      <c r="G127" s="110" t="s">
        <v>57</v>
      </c>
      <c r="H127" s="111"/>
      <c r="I127" s="112"/>
      <c r="J127" s="112"/>
      <c r="K127" s="112"/>
      <c r="L127" s="113"/>
      <c r="M127" s="114"/>
      <c r="O127" s="109"/>
      <c r="P127" s="99" t="e">
        <f>#REF!</f>
        <v>#REF!</v>
      </c>
      <c r="Q127" s="110" t="s">
        <v>57</v>
      </c>
      <c r="R127" s="110" t="s">
        <v>57</v>
      </c>
      <c r="S127" s="110" t="s">
        <v>57</v>
      </c>
      <c r="T127" s="111"/>
      <c r="U127" s="112"/>
      <c r="V127" s="112"/>
      <c r="W127" s="112"/>
      <c r="X127" s="113"/>
      <c r="Y127" s="114"/>
    </row>
    <row r="128" spans="3:28" s="91" customFormat="1" ht="22.5" customHeight="1">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c r="C129" s="100"/>
      <c r="D129" s="99" t="e">
        <f>#REF!</f>
        <v>#REF!</v>
      </c>
      <c r="E129" s="101"/>
      <c r="F129" s="101"/>
      <c r="G129" s="101"/>
      <c r="H129" s="102"/>
      <c r="I129" s="103"/>
      <c r="J129" s="103"/>
      <c r="K129" s="103"/>
      <c r="L129" s="104"/>
      <c r="M129" s="105"/>
      <c r="O129" s="100"/>
      <c r="P129" s="99" t="e">
        <f>#REF!</f>
        <v>#REF!</v>
      </c>
      <c r="Q129" s="101"/>
      <c r="R129" s="101"/>
      <c r="S129" s="101"/>
      <c r="T129" s="102"/>
      <c r="U129" s="103"/>
      <c r="V129" s="103"/>
      <c r="W129" s="103"/>
      <c r="X129" s="104"/>
      <c r="Y129" s="105"/>
    </row>
    <row r="130" spans="3:28" s="91" customFormat="1" ht="22.5" hidden="1" customHeight="1">
      <c r="C130" s="100"/>
      <c r="D130" s="99" t="e">
        <f>#REF!</f>
        <v>#REF!</v>
      </c>
      <c r="E130" s="101"/>
      <c r="F130" s="101"/>
      <c r="G130" s="101"/>
      <c r="H130" s="102"/>
      <c r="I130" s="103"/>
      <c r="J130" s="103"/>
      <c r="K130" s="103"/>
      <c r="L130" s="104"/>
      <c r="M130" s="105"/>
      <c r="O130" s="100"/>
      <c r="P130" s="99" t="e">
        <f>#REF!</f>
        <v>#REF!</v>
      </c>
      <c r="Q130" s="101"/>
      <c r="R130" s="101"/>
      <c r="S130" s="101"/>
      <c r="T130" s="102"/>
      <c r="U130" s="103"/>
      <c r="V130" s="103"/>
      <c r="W130" s="103"/>
      <c r="X130" s="104"/>
      <c r="Y130" s="105"/>
    </row>
    <row r="131" spans="3:28" s="91" customFormat="1" ht="20.25" customHeight="1">
      <c r="C131" s="106">
        <f>+C119+1</f>
        <v>45729</v>
      </c>
      <c r="D131" s="99" t="e">
        <f>#REF!</f>
        <v>#REF!</v>
      </c>
      <c r="E131" s="101" t="s">
        <v>57</v>
      </c>
      <c r="F131" s="101" t="s">
        <v>57</v>
      </c>
      <c r="G131" s="101" t="s">
        <v>57</v>
      </c>
      <c r="H131" s="102"/>
      <c r="I131" s="103"/>
      <c r="J131" s="103"/>
      <c r="K131" s="103"/>
      <c r="L131" s="104"/>
      <c r="M131" s="105"/>
      <c r="O131" s="106">
        <f>+O119+1</f>
        <v>45736</v>
      </c>
      <c r="P131" s="99" t="e">
        <f>#REF!</f>
        <v>#REF!</v>
      </c>
      <c r="Q131" s="101" t="s">
        <v>57</v>
      </c>
      <c r="R131" s="101" t="s">
        <v>57</v>
      </c>
      <c r="S131" s="101" t="s">
        <v>57</v>
      </c>
      <c r="T131" s="102"/>
      <c r="U131" s="103"/>
      <c r="V131" s="103"/>
      <c r="W131" s="103"/>
      <c r="X131" s="104"/>
      <c r="Y131" s="105"/>
      <c r="AB131" s="107"/>
    </row>
    <row r="132" spans="3:28" s="91" customFormat="1" ht="22.5" hidden="1" customHeight="1">
      <c r="C132" s="106"/>
      <c r="D132" s="99" t="e">
        <f>#REF!</f>
        <v>#REF!</v>
      </c>
      <c r="E132" s="101"/>
      <c r="F132" s="101"/>
      <c r="G132" s="101"/>
      <c r="H132" s="102"/>
      <c r="I132" s="103"/>
      <c r="J132" s="103"/>
      <c r="K132" s="103"/>
      <c r="L132" s="104"/>
      <c r="M132" s="105"/>
      <c r="O132" s="106"/>
      <c r="P132" s="99" t="e">
        <f>#REF!</f>
        <v>#REF!</v>
      </c>
      <c r="Q132" s="101"/>
      <c r="R132" s="101"/>
      <c r="S132" s="101"/>
      <c r="T132" s="102"/>
      <c r="U132" s="103"/>
      <c r="V132" s="103"/>
      <c r="W132" s="103"/>
      <c r="X132" s="104"/>
      <c r="Y132" s="105"/>
      <c r="AB132" s="107"/>
    </row>
    <row r="133" spans="3:28" s="91" customFormat="1" ht="0.75" customHeight="1">
      <c r="C133" s="106"/>
      <c r="D133" s="99" t="e">
        <f>#REF!</f>
        <v>#REF!</v>
      </c>
      <c r="E133" s="101"/>
      <c r="F133" s="101"/>
      <c r="G133" s="101"/>
      <c r="H133" s="102"/>
      <c r="I133" s="103"/>
      <c r="J133" s="103"/>
      <c r="K133" s="103"/>
      <c r="L133" s="104"/>
      <c r="M133" s="105"/>
      <c r="O133" s="106"/>
      <c r="P133" s="99" t="e">
        <f>#REF!</f>
        <v>#REF!</v>
      </c>
      <c r="Q133" s="101"/>
      <c r="R133" s="101"/>
      <c r="S133" s="101"/>
      <c r="T133" s="102"/>
      <c r="U133" s="103"/>
      <c r="V133" s="103"/>
      <c r="W133" s="103"/>
      <c r="X133" s="104"/>
      <c r="Y133" s="105"/>
      <c r="AB133" s="107"/>
    </row>
    <row r="134" spans="3:28" s="91" customFormat="1" ht="21.75" customHeight="1">
      <c r="C134" s="105"/>
      <c r="D134" s="99" t="e">
        <f>#REF!</f>
        <v>#REF!</v>
      </c>
      <c r="E134" s="101" t="s">
        <v>57</v>
      </c>
      <c r="F134" s="101" t="s">
        <v>57</v>
      </c>
      <c r="G134" s="101" t="s">
        <v>57</v>
      </c>
      <c r="H134" s="102"/>
      <c r="I134" s="103"/>
      <c r="J134" s="103"/>
      <c r="K134" s="103"/>
      <c r="L134" s="104"/>
      <c r="M134" s="108"/>
      <c r="O134" s="105"/>
      <c r="P134" s="99" t="e">
        <f>#REF!</f>
        <v>#REF!</v>
      </c>
      <c r="Q134" s="101" t="s">
        <v>57</v>
      </c>
      <c r="R134" s="101" t="s">
        <v>57</v>
      </c>
      <c r="S134" s="101" t="s">
        <v>57</v>
      </c>
      <c r="T134" s="102"/>
      <c r="U134" s="103"/>
      <c r="V134" s="103"/>
      <c r="W134" s="103"/>
      <c r="X134" s="104"/>
      <c r="Y134" s="108"/>
    </row>
    <row r="135" spans="3:28" s="91" customFormat="1" ht="2.25" hidden="1" customHeight="1">
      <c r="C135" s="105"/>
      <c r="D135" s="99" t="e">
        <f>#REF!</f>
        <v>#REF!</v>
      </c>
      <c r="E135" s="101"/>
      <c r="F135" s="101"/>
      <c r="G135" s="101"/>
      <c r="H135" s="102"/>
      <c r="I135" s="103"/>
      <c r="J135" s="103"/>
      <c r="K135" s="103"/>
      <c r="L135" s="104"/>
      <c r="M135" s="108"/>
      <c r="O135" s="105"/>
      <c r="P135" s="99" t="e">
        <f>#REF!</f>
        <v>#REF!</v>
      </c>
      <c r="Q135" s="101"/>
      <c r="R135" s="101"/>
      <c r="S135" s="101"/>
      <c r="T135" s="102"/>
      <c r="U135" s="103"/>
      <c r="V135" s="103"/>
      <c r="W135" s="103"/>
      <c r="X135" s="104"/>
      <c r="Y135" s="108"/>
    </row>
    <row r="136" spans="3:28" s="91" customFormat="1" ht="22.5" hidden="1" customHeight="1">
      <c r="C136" s="105"/>
      <c r="D136" s="99" t="e">
        <f>#REF!</f>
        <v>#REF!</v>
      </c>
      <c r="E136" s="101"/>
      <c r="F136" s="101"/>
      <c r="G136" s="101"/>
      <c r="H136" s="102"/>
      <c r="I136" s="103"/>
      <c r="J136" s="103"/>
      <c r="K136" s="103"/>
      <c r="L136" s="104"/>
      <c r="M136" s="108"/>
      <c r="O136" s="105"/>
      <c r="P136" s="99" t="e">
        <f>#REF!</f>
        <v>#REF!</v>
      </c>
      <c r="Q136" s="101"/>
      <c r="R136" s="101"/>
      <c r="S136" s="101"/>
      <c r="T136" s="102"/>
      <c r="U136" s="103"/>
      <c r="V136" s="103"/>
      <c r="W136" s="103"/>
      <c r="X136" s="104"/>
      <c r="Y136" s="108"/>
    </row>
    <row r="137" spans="3:28" s="91" customFormat="1" ht="22.5" customHeight="1">
      <c r="C137" s="100"/>
      <c r="D137" s="99" t="e">
        <f>#REF!</f>
        <v>#REF!</v>
      </c>
      <c r="E137" s="101" t="s">
        <v>57</v>
      </c>
      <c r="F137" s="101" t="s">
        <v>57</v>
      </c>
      <c r="G137" s="101" t="s">
        <v>57</v>
      </c>
      <c r="H137" s="102"/>
      <c r="I137" s="103"/>
      <c r="J137" s="103"/>
      <c r="K137" s="103"/>
      <c r="L137" s="104"/>
      <c r="M137" s="108"/>
      <c r="O137" s="100"/>
      <c r="P137" s="99" t="e">
        <f>#REF!</f>
        <v>#REF!</v>
      </c>
      <c r="Q137" s="101" t="s">
        <v>57</v>
      </c>
      <c r="R137" s="101" t="s">
        <v>57</v>
      </c>
      <c r="S137" s="101" t="s">
        <v>57</v>
      </c>
      <c r="T137" s="102"/>
      <c r="U137" s="103"/>
      <c r="V137" s="103"/>
      <c r="W137" s="103"/>
      <c r="X137" s="104"/>
      <c r="Y137" s="108"/>
    </row>
    <row r="138" spans="3:28" s="91" customFormat="1" ht="0.75" customHeight="1">
      <c r="C138" s="100"/>
      <c r="D138" s="99" t="e">
        <f>#REF!</f>
        <v>#REF!</v>
      </c>
      <c r="E138" s="101"/>
      <c r="F138" s="101"/>
      <c r="G138" s="101"/>
      <c r="H138" s="102"/>
      <c r="I138" s="103"/>
      <c r="J138" s="103"/>
      <c r="K138" s="103"/>
      <c r="L138" s="104"/>
      <c r="M138" s="108"/>
      <c r="O138" s="100"/>
      <c r="P138" s="99" t="e">
        <f>#REF!</f>
        <v>#REF!</v>
      </c>
      <c r="Q138" s="101"/>
      <c r="R138" s="101"/>
      <c r="S138" s="101"/>
      <c r="T138" s="102"/>
      <c r="U138" s="103"/>
      <c r="V138" s="103"/>
      <c r="W138" s="103"/>
      <c r="X138" s="104"/>
      <c r="Y138" s="108"/>
    </row>
    <row r="139" spans="3:28" s="91" customFormat="1" ht="22.5" customHeight="1">
      <c r="C139" s="109"/>
      <c r="D139" s="99" t="e">
        <f>#REF!</f>
        <v>#REF!</v>
      </c>
      <c r="E139" s="110" t="s">
        <v>57</v>
      </c>
      <c r="F139" s="110" t="s">
        <v>57</v>
      </c>
      <c r="G139" s="110" t="s">
        <v>57</v>
      </c>
      <c r="H139" s="111"/>
      <c r="I139" s="112"/>
      <c r="J139" s="112"/>
      <c r="K139" s="112"/>
      <c r="L139" s="113"/>
      <c r="M139" s="114"/>
      <c r="O139" s="109"/>
      <c r="P139" s="99" t="e">
        <f>#REF!</f>
        <v>#REF!</v>
      </c>
      <c r="Q139" s="110" t="s">
        <v>57</v>
      </c>
      <c r="R139" s="110" t="s">
        <v>57</v>
      </c>
      <c r="S139" s="110" t="s">
        <v>57</v>
      </c>
      <c r="T139" s="111"/>
      <c r="U139" s="112"/>
      <c r="V139" s="112"/>
      <c r="W139" s="112"/>
      <c r="X139" s="113"/>
      <c r="Y139" s="114"/>
    </row>
    <row r="140" spans="3:28" s="91" customFormat="1" ht="22.5" customHeight="1">
      <c r="C140" s="92" t="s">
        <v>61</v>
      </c>
      <c r="D140" s="99" t="e">
        <f>#REF!</f>
        <v>#REF!</v>
      </c>
      <c r="E140" s="94" t="s">
        <v>57</v>
      </c>
      <c r="F140" s="94" t="s">
        <v>57</v>
      </c>
      <c r="G140" s="94" t="s">
        <v>57</v>
      </c>
      <c r="H140" s="95"/>
      <c r="I140" s="96"/>
      <c r="J140" s="96"/>
      <c r="K140" s="96"/>
      <c r="L140" s="97"/>
      <c r="M140" s="98"/>
      <c r="O140" s="92" t="s">
        <v>61</v>
      </c>
      <c r="P140" s="99" t="e">
        <f>#REF!</f>
        <v>#REF!</v>
      </c>
      <c r="Q140" s="94" t="s">
        <v>57</v>
      </c>
      <c r="R140" s="94" t="s">
        <v>57</v>
      </c>
      <c r="S140" s="94" t="s">
        <v>57</v>
      </c>
      <c r="T140" s="95"/>
      <c r="U140" s="96"/>
      <c r="V140" s="96"/>
      <c r="W140" s="96"/>
      <c r="X140" s="97"/>
      <c r="Y140" s="98"/>
    </row>
    <row r="141" spans="3:28" s="91" customFormat="1" ht="0.75" customHeight="1">
      <c r="C141" s="100"/>
      <c r="D141" s="99" t="e">
        <f>#REF!</f>
        <v>#REF!</v>
      </c>
      <c r="E141" s="101"/>
      <c r="F141" s="101"/>
      <c r="G141" s="101"/>
      <c r="H141" s="102"/>
      <c r="I141" s="103"/>
      <c r="J141" s="103"/>
      <c r="K141" s="103"/>
      <c r="L141" s="104"/>
      <c r="M141" s="105"/>
      <c r="O141" s="100"/>
      <c r="P141" s="99" t="e">
        <f>#REF!</f>
        <v>#REF!</v>
      </c>
      <c r="Q141" s="101"/>
      <c r="R141" s="101"/>
      <c r="S141" s="101"/>
      <c r="T141" s="102"/>
      <c r="U141" s="103"/>
      <c r="V141" s="103"/>
      <c r="W141" s="103"/>
      <c r="X141" s="104"/>
      <c r="Y141" s="105"/>
    </row>
    <row r="142" spans="3:28" s="91" customFormat="1" ht="22.5" hidden="1" customHeight="1">
      <c r="C142" s="100"/>
      <c r="D142" s="99" t="e">
        <f>#REF!</f>
        <v>#REF!</v>
      </c>
      <c r="E142" s="101"/>
      <c r="F142" s="101"/>
      <c r="G142" s="101"/>
      <c r="H142" s="102"/>
      <c r="I142" s="103"/>
      <c r="J142" s="103"/>
      <c r="K142" s="103"/>
      <c r="L142" s="104"/>
      <c r="M142" s="105"/>
      <c r="O142" s="100"/>
      <c r="P142" s="99" t="e">
        <f>#REF!</f>
        <v>#REF!</v>
      </c>
      <c r="Q142" s="101"/>
      <c r="R142" s="101"/>
      <c r="S142" s="101"/>
      <c r="T142" s="102"/>
      <c r="U142" s="103"/>
      <c r="V142" s="103"/>
      <c r="W142" s="103"/>
      <c r="X142" s="104"/>
      <c r="Y142" s="105"/>
    </row>
    <row r="143" spans="3:28" s="91" customFormat="1" ht="20.25" customHeight="1">
      <c r="C143" s="106">
        <f>+C131+1</f>
        <v>45730</v>
      </c>
      <c r="D143" s="99" t="e">
        <f>#REF!</f>
        <v>#REF!</v>
      </c>
      <c r="E143" s="101" t="s">
        <v>57</v>
      </c>
      <c r="F143" s="101" t="s">
        <v>57</v>
      </c>
      <c r="G143" s="101" t="s">
        <v>57</v>
      </c>
      <c r="H143" s="102"/>
      <c r="I143" s="103"/>
      <c r="J143" s="103"/>
      <c r="K143" s="103"/>
      <c r="L143" s="104"/>
      <c r="M143" s="105"/>
      <c r="O143" s="106">
        <f>+O131+1</f>
        <v>45737</v>
      </c>
      <c r="P143" s="99" t="e">
        <f>#REF!</f>
        <v>#REF!</v>
      </c>
      <c r="Q143" s="101" t="s">
        <v>57</v>
      </c>
      <c r="R143" s="101" t="s">
        <v>57</v>
      </c>
      <c r="S143" s="101" t="s">
        <v>57</v>
      </c>
      <c r="T143" s="102"/>
      <c r="U143" s="103"/>
      <c r="V143" s="103"/>
      <c r="W143" s="103"/>
      <c r="X143" s="104"/>
      <c r="Y143" s="105"/>
      <c r="AB143" s="107"/>
    </row>
    <row r="144" spans="3:28" s="91" customFormat="1" ht="22.5" hidden="1" customHeight="1">
      <c r="C144" s="106"/>
      <c r="D144" s="99" t="e">
        <f>#REF!</f>
        <v>#REF!</v>
      </c>
      <c r="E144" s="101"/>
      <c r="F144" s="101"/>
      <c r="G144" s="101"/>
      <c r="H144" s="102"/>
      <c r="I144" s="103"/>
      <c r="J144" s="103"/>
      <c r="K144" s="103"/>
      <c r="L144" s="104"/>
      <c r="M144" s="105"/>
      <c r="O144" s="106"/>
      <c r="P144" s="99" t="e">
        <f>#REF!</f>
        <v>#REF!</v>
      </c>
      <c r="Q144" s="101"/>
      <c r="R144" s="101"/>
      <c r="S144" s="101"/>
      <c r="T144" s="102"/>
      <c r="U144" s="103"/>
      <c r="V144" s="103"/>
      <c r="W144" s="103"/>
      <c r="X144" s="104"/>
      <c r="Y144" s="105"/>
      <c r="AB144" s="107"/>
    </row>
    <row r="145" spans="1:28" s="91" customFormat="1" ht="0.75" customHeight="1">
      <c r="C145" s="106"/>
      <c r="D145" s="99" t="e">
        <f>#REF!</f>
        <v>#REF!</v>
      </c>
      <c r="E145" s="101"/>
      <c r="F145" s="101"/>
      <c r="G145" s="101"/>
      <c r="H145" s="102"/>
      <c r="I145" s="103"/>
      <c r="J145" s="103"/>
      <c r="K145" s="103"/>
      <c r="L145" s="104"/>
      <c r="M145" s="105"/>
      <c r="O145" s="106"/>
      <c r="P145" s="99" t="e">
        <f>#REF!</f>
        <v>#REF!</v>
      </c>
      <c r="Q145" s="101"/>
      <c r="R145" s="101"/>
      <c r="S145" s="101"/>
      <c r="T145" s="102"/>
      <c r="U145" s="103"/>
      <c r="V145" s="103"/>
      <c r="W145" s="103"/>
      <c r="X145" s="104"/>
      <c r="Y145" s="105"/>
      <c r="AB145" s="107"/>
    </row>
    <row r="146" spans="1:28" s="91" customFormat="1" ht="21.75" customHeight="1">
      <c r="C146" s="105"/>
      <c r="D146" s="99" t="e">
        <f>#REF!</f>
        <v>#REF!</v>
      </c>
      <c r="E146" s="101" t="s">
        <v>57</v>
      </c>
      <c r="F146" s="101" t="s">
        <v>57</v>
      </c>
      <c r="G146" s="101" t="s">
        <v>57</v>
      </c>
      <c r="H146" s="102"/>
      <c r="I146" s="103"/>
      <c r="J146" s="103"/>
      <c r="K146" s="103"/>
      <c r="L146" s="104"/>
      <c r="M146" s="108"/>
      <c r="O146" s="105"/>
      <c r="P146" s="99" t="e">
        <f>#REF!</f>
        <v>#REF!</v>
      </c>
      <c r="Q146" s="101" t="s">
        <v>57</v>
      </c>
      <c r="R146" s="101" t="s">
        <v>57</v>
      </c>
      <c r="S146" s="101" t="s">
        <v>57</v>
      </c>
      <c r="T146" s="102"/>
      <c r="U146" s="103"/>
      <c r="V146" s="103"/>
      <c r="W146" s="103"/>
      <c r="X146" s="104"/>
      <c r="Y146" s="108"/>
    </row>
    <row r="147" spans="1:28" s="91" customFormat="1" ht="2.25" hidden="1" customHeight="1">
      <c r="C147" s="105"/>
      <c r="D147" s="99" t="e">
        <f>#REF!</f>
        <v>#REF!</v>
      </c>
      <c r="E147" s="101"/>
      <c r="F147" s="101"/>
      <c r="G147" s="101"/>
      <c r="H147" s="102"/>
      <c r="I147" s="103"/>
      <c r="J147" s="103"/>
      <c r="K147" s="103"/>
      <c r="L147" s="104"/>
      <c r="M147" s="108"/>
      <c r="O147" s="105"/>
      <c r="P147" s="99" t="e">
        <f>#REF!</f>
        <v>#REF!</v>
      </c>
      <c r="Q147" s="101"/>
      <c r="R147" s="101"/>
      <c r="S147" s="101"/>
      <c r="T147" s="102"/>
      <c r="U147" s="103"/>
      <c r="V147" s="103"/>
      <c r="W147" s="103"/>
      <c r="X147" s="104"/>
      <c r="Y147" s="108"/>
    </row>
    <row r="148" spans="1:28" s="91" customFormat="1" ht="22.5" hidden="1" customHeight="1">
      <c r="C148" s="105"/>
      <c r="D148" s="99" t="e">
        <f>#REF!</f>
        <v>#REF!</v>
      </c>
      <c r="E148" s="101"/>
      <c r="F148" s="101"/>
      <c r="G148" s="101"/>
      <c r="H148" s="102"/>
      <c r="I148" s="103"/>
      <c r="J148" s="103"/>
      <c r="K148" s="103"/>
      <c r="L148" s="104"/>
      <c r="M148" s="108"/>
      <c r="O148" s="105"/>
      <c r="P148" s="99" t="e">
        <f>#REF!</f>
        <v>#REF!</v>
      </c>
      <c r="Q148" s="101"/>
      <c r="R148" s="101"/>
      <c r="S148" s="101"/>
      <c r="T148" s="102"/>
      <c r="U148" s="103"/>
      <c r="V148" s="103"/>
      <c r="W148" s="103"/>
      <c r="X148" s="104"/>
      <c r="Y148" s="108"/>
    </row>
    <row r="149" spans="1:28" s="91" customFormat="1" ht="22.5" customHeight="1">
      <c r="C149" s="100"/>
      <c r="D149" s="99" t="e">
        <f>#REF!</f>
        <v>#REF!</v>
      </c>
      <c r="E149" s="101" t="s">
        <v>57</v>
      </c>
      <c r="F149" s="101" t="s">
        <v>57</v>
      </c>
      <c r="G149" s="101" t="s">
        <v>57</v>
      </c>
      <c r="H149" s="102"/>
      <c r="I149" s="103"/>
      <c r="J149" s="103"/>
      <c r="K149" s="103"/>
      <c r="L149" s="104"/>
      <c r="M149" s="108"/>
      <c r="O149" s="100"/>
      <c r="P149" s="99" t="e">
        <f>#REF!</f>
        <v>#REF!</v>
      </c>
      <c r="Q149" s="101" t="s">
        <v>57</v>
      </c>
      <c r="R149" s="101" t="s">
        <v>57</v>
      </c>
      <c r="S149" s="101" t="s">
        <v>57</v>
      </c>
      <c r="T149" s="102"/>
      <c r="U149" s="103"/>
      <c r="V149" s="103"/>
      <c r="W149" s="103"/>
      <c r="X149" s="104"/>
      <c r="Y149" s="108"/>
    </row>
    <row r="150" spans="1:28" s="91" customFormat="1" ht="0.75" customHeight="1">
      <c r="C150" s="100"/>
      <c r="D150" s="99" t="e">
        <f>#REF!</f>
        <v>#REF!</v>
      </c>
      <c r="E150" s="101"/>
      <c r="F150" s="101"/>
      <c r="G150" s="101"/>
      <c r="H150" s="102"/>
      <c r="I150" s="103"/>
      <c r="J150" s="103"/>
      <c r="K150" s="103"/>
      <c r="L150" s="104"/>
      <c r="M150" s="108"/>
      <c r="O150" s="100"/>
      <c r="P150" s="99" t="e">
        <f>#REF!</f>
        <v>#REF!</v>
      </c>
      <c r="Q150" s="101"/>
      <c r="R150" s="101"/>
      <c r="S150" s="101"/>
      <c r="T150" s="102"/>
      <c r="U150" s="103"/>
      <c r="V150" s="103"/>
      <c r="W150" s="103"/>
      <c r="X150" s="104"/>
      <c r="Y150" s="108"/>
    </row>
    <row r="151" spans="1:28" s="91" customFormat="1" ht="22.5" customHeight="1">
      <c r="C151" s="109"/>
      <c r="D151" s="99" t="e">
        <f>#REF!</f>
        <v>#REF!</v>
      </c>
      <c r="E151" s="110" t="s">
        <v>57</v>
      </c>
      <c r="F151" s="110" t="s">
        <v>57</v>
      </c>
      <c r="G151" s="110" t="s">
        <v>57</v>
      </c>
      <c r="H151" s="111"/>
      <c r="I151" s="112"/>
      <c r="J151" s="112"/>
      <c r="K151" s="112"/>
      <c r="L151" s="113"/>
      <c r="M151" s="114"/>
      <c r="O151" s="109"/>
      <c r="P151" s="99" t="e">
        <f>#REF!</f>
        <v>#REF!</v>
      </c>
      <c r="Q151" s="110" t="s">
        <v>57</v>
      </c>
      <c r="R151" s="110" t="s">
        <v>57</v>
      </c>
      <c r="S151" s="110" t="s">
        <v>57</v>
      </c>
      <c r="T151" s="111"/>
      <c r="U151" s="112"/>
      <c r="V151" s="112"/>
      <c r="W151" s="112"/>
      <c r="X151" s="113"/>
      <c r="Y151" s="114"/>
    </row>
    <row r="152" spans="1:28" ht="15" customHeight="1">
      <c r="C152" s="309" t="s">
        <v>62</v>
      </c>
      <c r="D152" s="309"/>
      <c r="E152" s="309"/>
      <c r="F152" s="309"/>
      <c r="G152" s="309"/>
      <c r="H152" s="309"/>
      <c r="I152" s="309"/>
      <c r="J152" s="309"/>
      <c r="K152" s="309"/>
      <c r="L152" s="309"/>
      <c r="M152" s="309"/>
      <c r="O152" s="309" t="s">
        <v>62</v>
      </c>
      <c r="P152" s="309"/>
      <c r="Q152" s="309"/>
      <c r="R152" s="309"/>
      <c r="S152" s="309"/>
      <c r="T152" s="309"/>
      <c r="U152" s="309"/>
      <c r="V152" s="309"/>
      <c r="W152" s="309"/>
      <c r="X152" s="309"/>
      <c r="Y152" s="309"/>
    </row>
    <row r="153" spans="1:28">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c r="C154" s="310" t="s">
        <v>63</v>
      </c>
      <c r="D154" s="310"/>
      <c r="E154" s="310"/>
      <c r="F154" s="310"/>
      <c r="G154" s="310"/>
      <c r="H154" s="310"/>
      <c r="I154" s="310"/>
      <c r="J154" s="310"/>
      <c r="K154" s="310"/>
      <c r="L154" s="310"/>
      <c r="M154" s="310"/>
      <c r="O154" s="310" t="s">
        <v>63</v>
      </c>
      <c r="P154" s="310"/>
      <c r="Q154" s="310"/>
      <c r="R154" s="310"/>
      <c r="S154" s="310"/>
      <c r="T154" s="310"/>
      <c r="U154" s="310"/>
      <c r="V154" s="310"/>
      <c r="W154" s="310"/>
      <c r="X154" s="310"/>
      <c r="Y154" s="310"/>
    </row>
    <row r="155" spans="1:28" ht="115.5" customHeight="1">
      <c r="C155" s="311"/>
      <c r="D155" s="312"/>
      <c r="E155" s="312"/>
      <c r="F155" s="312"/>
      <c r="G155" s="312"/>
      <c r="H155" s="312"/>
      <c r="I155" s="312"/>
      <c r="J155" s="312"/>
      <c r="K155" s="312"/>
      <c r="L155" s="312"/>
      <c r="M155" s="313"/>
      <c r="O155" s="311"/>
      <c r="P155" s="312"/>
      <c r="Q155" s="312"/>
      <c r="R155" s="312"/>
      <c r="S155" s="312"/>
      <c r="T155" s="312"/>
      <c r="U155" s="312"/>
      <c r="V155" s="312"/>
      <c r="W155" s="312"/>
      <c r="X155" s="312"/>
      <c r="Y155" s="313"/>
    </row>
    <row r="157" spans="1:28" ht="53.25" customHeight="1">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row r="159" spans="1:28">
      <c r="A159" s="74" t="s">
        <v>28</v>
      </c>
      <c r="C159" s="294" t="str">
        <f>C3</f>
        <v>Année 2022/2023</v>
      </c>
      <c r="D159" s="294"/>
      <c r="E159" s="295" t="str">
        <f>+CONCATENATE("Période ",$A$8)</f>
        <v>Période 6</v>
      </c>
      <c r="F159" s="295"/>
      <c r="G159" s="295"/>
      <c r="H159" s="295"/>
      <c r="I159" s="295"/>
      <c r="J159" s="295"/>
      <c r="K159" s="295"/>
      <c r="L159" s="295"/>
      <c r="M159" s="75" t="str">
        <f>+CONCATENATE("Semaine ",$A$6)</f>
        <v>Semaine 9</v>
      </c>
      <c r="O159" s="294" t="str">
        <f>+C159</f>
        <v>Année 2022/2023</v>
      </c>
      <c r="P159" s="294"/>
      <c r="Q159" s="295" t="str">
        <f>+CONCATENATE("Période ",$A$8)</f>
        <v>Période 6</v>
      </c>
      <c r="R159" s="295"/>
      <c r="S159" s="295"/>
      <c r="T159" s="295"/>
      <c r="U159" s="295"/>
      <c r="V159" s="295"/>
      <c r="W159" s="295"/>
      <c r="X159" s="295"/>
      <c r="Y159" s="75" t="str">
        <f>+CONCATENATE("Semaine ",$A$6+1)</f>
        <v>Semaine 10</v>
      </c>
    </row>
    <row r="160" spans="1:28">
      <c r="A160" s="76">
        <f>'5E D2'!N82</f>
        <v>45740</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75">
      <c r="A161" s="74" t="s">
        <v>38</v>
      </c>
      <c r="C161" s="80" t="s">
        <v>39</v>
      </c>
      <c r="D161" s="296" t="s">
        <v>40</v>
      </c>
      <c r="E161" s="296"/>
      <c r="F161" s="296"/>
      <c r="G161" s="296"/>
      <c r="H161" s="296"/>
      <c r="I161" s="296"/>
      <c r="J161" s="296"/>
      <c r="K161" s="296"/>
      <c r="L161" s="296"/>
      <c r="M161" s="296"/>
      <c r="O161" s="80" t="s">
        <v>39</v>
      </c>
      <c r="P161" s="296" t="s">
        <v>40</v>
      </c>
      <c r="Q161" s="296"/>
      <c r="R161" s="296"/>
      <c r="S161" s="296"/>
      <c r="T161" s="296"/>
      <c r="U161" s="296"/>
      <c r="V161" s="296"/>
      <c r="W161" s="296"/>
      <c r="X161" s="296"/>
      <c r="Y161" s="296"/>
    </row>
    <row r="162" spans="1:28">
      <c r="A162" s="81">
        <f>'5E D2'!M82</f>
        <v>13</v>
      </c>
    </row>
    <row r="163" spans="1:28" ht="18" customHeight="1">
      <c r="A163" s="74" t="s">
        <v>41</v>
      </c>
      <c r="C163" s="80" t="s">
        <v>42</v>
      </c>
      <c r="O163" s="80" t="s">
        <v>42</v>
      </c>
    </row>
    <row r="164" spans="1:28">
      <c r="A164" s="81">
        <f>A86</f>
        <v>6</v>
      </c>
    </row>
    <row r="165" spans="1:28" ht="63" customHeight="1">
      <c r="C165" s="305" t="s">
        <v>43</v>
      </c>
      <c r="D165" s="305"/>
      <c r="E165" s="305"/>
      <c r="F165" s="305"/>
      <c r="G165" s="305"/>
      <c r="H165" s="305"/>
      <c r="I165" s="305"/>
      <c r="J165" s="305"/>
      <c r="K165" s="305"/>
      <c r="L165" s="305"/>
      <c r="M165" s="305"/>
      <c r="O165" s="305" t="s">
        <v>43</v>
      </c>
      <c r="P165" s="305"/>
      <c r="Q165" s="305"/>
      <c r="R165" s="305"/>
      <c r="S165" s="305"/>
      <c r="T165" s="305"/>
      <c r="U165" s="305"/>
      <c r="V165" s="305"/>
      <c r="W165" s="305"/>
      <c r="X165" s="305"/>
      <c r="Y165" s="305"/>
    </row>
    <row r="166" spans="1:28" ht="9" customHeight="1"/>
    <row r="167" spans="1:28" ht="15" customHeight="1">
      <c r="E167" s="82"/>
      <c r="G167" s="83"/>
      <c r="H167" s="306" t="s">
        <v>44</v>
      </c>
      <c r="I167" s="307"/>
      <c r="J167" s="307"/>
      <c r="K167" s="307"/>
      <c r="L167" s="307"/>
      <c r="M167" s="308"/>
      <c r="Q167" s="82"/>
      <c r="S167" s="83"/>
      <c r="T167" s="306" t="s">
        <v>44</v>
      </c>
      <c r="U167" s="307"/>
      <c r="V167" s="307"/>
      <c r="W167" s="307"/>
      <c r="X167" s="307"/>
      <c r="Y167" s="308"/>
    </row>
    <row r="168" spans="1:28" ht="39" customHeight="1">
      <c r="E168" s="84"/>
      <c r="F168" s="85"/>
      <c r="G168" s="86"/>
      <c r="H168" s="297" t="s">
        <v>45</v>
      </c>
      <c r="I168" s="299" t="s">
        <v>46</v>
      </c>
      <c r="J168" s="299" t="s">
        <v>47</v>
      </c>
      <c r="K168" s="299" t="s">
        <v>48</v>
      </c>
      <c r="L168" s="301" t="s">
        <v>49</v>
      </c>
      <c r="M168" s="303" t="s">
        <v>50</v>
      </c>
      <c r="Q168" s="84"/>
      <c r="R168" s="85"/>
      <c r="S168" s="86"/>
      <c r="T168" s="297" t="s">
        <v>45</v>
      </c>
      <c r="U168" s="299" t="s">
        <v>46</v>
      </c>
      <c r="V168" s="299" t="s">
        <v>47</v>
      </c>
      <c r="W168" s="299" t="s">
        <v>48</v>
      </c>
      <c r="X168" s="301" t="s">
        <v>49</v>
      </c>
      <c r="Y168" s="303" t="s">
        <v>50</v>
      </c>
    </row>
    <row r="169" spans="1:28" ht="15.75">
      <c r="C169" s="87" t="s">
        <v>51</v>
      </c>
      <c r="D169" s="88" t="s">
        <v>52</v>
      </c>
      <c r="E169" s="89" t="s">
        <v>53</v>
      </c>
      <c r="F169" s="89" t="s">
        <v>54</v>
      </c>
      <c r="G169" s="89" t="s">
        <v>55</v>
      </c>
      <c r="H169" s="298"/>
      <c r="I169" s="300"/>
      <c r="J169" s="300"/>
      <c r="K169" s="300"/>
      <c r="L169" s="302"/>
      <c r="M169" s="304"/>
      <c r="O169" s="87" t="s">
        <v>51</v>
      </c>
      <c r="P169" s="90" t="s">
        <v>52</v>
      </c>
      <c r="Q169" s="89" t="s">
        <v>53</v>
      </c>
      <c r="R169" s="89" t="s">
        <v>54</v>
      </c>
      <c r="S169" s="89" t="s">
        <v>55</v>
      </c>
      <c r="T169" s="298"/>
      <c r="U169" s="300"/>
      <c r="V169" s="300"/>
      <c r="W169" s="300"/>
      <c r="X169" s="302"/>
      <c r="Y169" s="304"/>
    </row>
    <row r="170" spans="1:28" s="91" customFormat="1" ht="22.5" customHeight="1">
      <c r="C170" s="92" t="s">
        <v>56</v>
      </c>
      <c r="D170" s="99" t="e">
        <f>#REF!</f>
        <v>#REF!</v>
      </c>
      <c r="E170" s="94" t="s">
        <v>57</v>
      </c>
      <c r="F170" s="94" t="s">
        <v>57</v>
      </c>
      <c r="G170" s="94" t="s">
        <v>57</v>
      </c>
      <c r="H170" s="95"/>
      <c r="I170" s="96"/>
      <c r="J170" s="96"/>
      <c r="K170" s="96"/>
      <c r="L170" s="97"/>
      <c r="M170" s="98"/>
      <c r="O170" s="92" t="s">
        <v>56</v>
      </c>
      <c r="P170" s="99" t="e">
        <f>#REF!</f>
        <v>#REF!</v>
      </c>
      <c r="Q170" s="94" t="s">
        <v>57</v>
      </c>
      <c r="R170" s="94" t="s">
        <v>57</v>
      </c>
      <c r="S170" s="94" t="s">
        <v>57</v>
      </c>
      <c r="T170" s="95"/>
      <c r="U170" s="96"/>
      <c r="V170" s="96"/>
      <c r="W170" s="96"/>
      <c r="X170" s="97"/>
      <c r="Y170" s="98"/>
    </row>
    <row r="171" spans="1:28" s="91" customFormat="1" ht="0.75" customHeight="1">
      <c r="C171" s="100"/>
      <c r="D171" s="99" t="e">
        <f>#REF!</f>
        <v>#REF!</v>
      </c>
      <c r="E171" s="101"/>
      <c r="F171" s="101"/>
      <c r="G171" s="101"/>
      <c r="H171" s="102"/>
      <c r="I171" s="103"/>
      <c r="J171" s="103"/>
      <c r="K171" s="103"/>
      <c r="L171" s="104"/>
      <c r="M171" s="105"/>
      <c r="O171" s="100"/>
      <c r="P171" s="99" t="e">
        <f>#REF!</f>
        <v>#REF!</v>
      </c>
      <c r="Q171" s="101"/>
      <c r="R171" s="101"/>
      <c r="S171" s="101"/>
      <c r="T171" s="102"/>
      <c r="U171" s="103"/>
      <c r="V171" s="103"/>
      <c r="W171" s="103"/>
      <c r="X171" s="104"/>
      <c r="Y171" s="105"/>
    </row>
    <row r="172" spans="1:28" s="91" customFormat="1" ht="22.5" hidden="1" customHeight="1">
      <c r="C172" s="100"/>
      <c r="D172" s="99" t="e">
        <f>#REF!</f>
        <v>#REF!</v>
      </c>
      <c r="E172" s="101"/>
      <c r="F172" s="101"/>
      <c r="G172" s="101"/>
      <c r="H172" s="102"/>
      <c r="I172" s="103"/>
      <c r="J172" s="103"/>
      <c r="K172" s="103"/>
      <c r="L172" s="104"/>
      <c r="M172" s="105"/>
      <c r="O172" s="100"/>
      <c r="P172" s="99" t="e">
        <f>#REF!</f>
        <v>#REF!</v>
      </c>
      <c r="Q172" s="101"/>
      <c r="R172" s="101"/>
      <c r="S172" s="101"/>
      <c r="T172" s="102"/>
      <c r="U172" s="103"/>
      <c r="V172" s="103"/>
      <c r="W172" s="103"/>
      <c r="X172" s="104"/>
      <c r="Y172" s="105"/>
    </row>
    <row r="173" spans="1:28" s="91" customFormat="1" ht="20.25" customHeight="1">
      <c r="C173" s="106">
        <f>O143+3</f>
        <v>45740</v>
      </c>
      <c r="D173" s="99" t="e">
        <f>#REF!</f>
        <v>#REF!</v>
      </c>
      <c r="E173" s="101" t="s">
        <v>57</v>
      </c>
      <c r="F173" s="101" t="s">
        <v>57</v>
      </c>
      <c r="G173" s="101" t="s">
        <v>57</v>
      </c>
      <c r="H173" s="102"/>
      <c r="I173" s="103"/>
      <c r="J173" s="103"/>
      <c r="K173" s="103"/>
      <c r="L173" s="104"/>
      <c r="M173" s="105"/>
      <c r="O173" s="106">
        <f>+C221+3</f>
        <v>45747</v>
      </c>
      <c r="P173" s="99" t="e">
        <f>#REF!</f>
        <v>#REF!</v>
      </c>
      <c r="Q173" s="101" t="s">
        <v>57</v>
      </c>
      <c r="R173" s="101" t="s">
        <v>57</v>
      </c>
      <c r="S173" s="101" t="s">
        <v>57</v>
      </c>
      <c r="T173" s="102"/>
      <c r="U173" s="103"/>
      <c r="V173" s="103"/>
      <c r="W173" s="103"/>
      <c r="X173" s="104"/>
      <c r="Y173" s="105"/>
      <c r="AB173" s="107"/>
    </row>
    <row r="174" spans="1:28" s="91" customFormat="1" ht="22.5" hidden="1" customHeight="1">
      <c r="C174" s="106"/>
      <c r="D174" s="99" t="e">
        <f>#REF!</f>
        <v>#REF!</v>
      </c>
      <c r="E174" s="101"/>
      <c r="F174" s="101"/>
      <c r="G174" s="101"/>
      <c r="H174" s="102"/>
      <c r="I174" s="103"/>
      <c r="J174" s="103"/>
      <c r="K174" s="103"/>
      <c r="L174" s="104"/>
      <c r="M174" s="105"/>
      <c r="O174" s="106"/>
      <c r="P174" s="99" t="e">
        <f>#REF!</f>
        <v>#REF!</v>
      </c>
      <c r="Q174" s="101"/>
      <c r="R174" s="101"/>
      <c r="S174" s="101"/>
      <c r="T174" s="102"/>
      <c r="U174" s="103"/>
      <c r="V174" s="103"/>
      <c r="W174" s="103"/>
      <c r="X174" s="104"/>
      <c r="Y174" s="105"/>
      <c r="AB174" s="107"/>
    </row>
    <row r="175" spans="1:28" s="91" customFormat="1" ht="0.75" customHeight="1">
      <c r="C175" s="106"/>
      <c r="D175" s="99" t="e">
        <f>#REF!</f>
        <v>#REF!</v>
      </c>
      <c r="E175" s="101"/>
      <c r="F175" s="101"/>
      <c r="G175" s="101"/>
      <c r="H175" s="102"/>
      <c r="I175" s="103"/>
      <c r="J175" s="103"/>
      <c r="K175" s="103"/>
      <c r="L175" s="104"/>
      <c r="M175" s="105"/>
      <c r="O175" s="106"/>
      <c r="P175" s="99" t="e">
        <f>#REF!</f>
        <v>#REF!</v>
      </c>
      <c r="Q175" s="101"/>
      <c r="R175" s="101"/>
      <c r="S175" s="101"/>
      <c r="T175" s="102"/>
      <c r="U175" s="103"/>
      <c r="V175" s="103"/>
      <c r="W175" s="103"/>
      <c r="X175" s="104"/>
      <c r="Y175" s="105"/>
      <c r="AB175" s="107"/>
    </row>
    <row r="176" spans="1:28" s="91" customFormat="1" ht="21.75" customHeight="1">
      <c r="C176" s="105"/>
      <c r="D176" s="99" t="e">
        <f>#REF!</f>
        <v>#REF!</v>
      </c>
      <c r="E176" s="101" t="s">
        <v>57</v>
      </c>
      <c r="F176" s="101" t="s">
        <v>57</v>
      </c>
      <c r="G176" s="101" t="s">
        <v>57</v>
      </c>
      <c r="H176" s="102"/>
      <c r="I176" s="103"/>
      <c r="J176" s="103"/>
      <c r="K176" s="103"/>
      <c r="L176" s="104"/>
      <c r="M176" s="108"/>
      <c r="O176" s="105"/>
      <c r="P176" s="99" t="e">
        <f>#REF!</f>
        <v>#REF!</v>
      </c>
      <c r="Q176" s="101" t="s">
        <v>57</v>
      </c>
      <c r="R176" s="101" t="s">
        <v>57</v>
      </c>
      <c r="S176" s="101" t="s">
        <v>57</v>
      </c>
      <c r="T176" s="102"/>
      <c r="U176" s="103"/>
      <c r="V176" s="103"/>
      <c r="W176" s="103"/>
      <c r="X176" s="104"/>
      <c r="Y176" s="108"/>
    </row>
    <row r="177" spans="3:28" s="91" customFormat="1" ht="2.25" hidden="1" customHeight="1">
      <c r="C177" s="105"/>
      <c r="D177" s="99" t="e">
        <f>#REF!</f>
        <v>#REF!</v>
      </c>
      <c r="E177" s="101"/>
      <c r="F177" s="101"/>
      <c r="G177" s="101"/>
      <c r="H177" s="102"/>
      <c r="I177" s="103"/>
      <c r="J177" s="103"/>
      <c r="K177" s="103"/>
      <c r="L177" s="104"/>
      <c r="M177" s="108"/>
      <c r="O177" s="105"/>
      <c r="P177" s="99" t="e">
        <f>#REF!</f>
        <v>#REF!</v>
      </c>
      <c r="Q177" s="101"/>
      <c r="R177" s="101"/>
      <c r="S177" s="101"/>
      <c r="T177" s="102"/>
      <c r="U177" s="103"/>
      <c r="V177" s="103"/>
      <c r="W177" s="103"/>
      <c r="X177" s="104"/>
      <c r="Y177" s="108"/>
    </row>
    <row r="178" spans="3:28" s="91" customFormat="1" ht="22.5" hidden="1" customHeight="1">
      <c r="C178" s="105"/>
      <c r="D178" s="99" t="e">
        <f>#REF!</f>
        <v>#REF!</v>
      </c>
      <c r="E178" s="101"/>
      <c r="F178" s="101"/>
      <c r="G178" s="101"/>
      <c r="H178" s="102"/>
      <c r="I178" s="103"/>
      <c r="J178" s="103"/>
      <c r="K178" s="103"/>
      <c r="L178" s="104"/>
      <c r="M178" s="108"/>
      <c r="O178" s="105"/>
      <c r="P178" s="99" t="e">
        <f>#REF!</f>
        <v>#REF!</v>
      </c>
      <c r="Q178" s="101"/>
      <c r="R178" s="101"/>
      <c r="S178" s="101"/>
      <c r="T178" s="102"/>
      <c r="U178" s="103"/>
      <c r="V178" s="103"/>
      <c r="W178" s="103"/>
      <c r="X178" s="104"/>
      <c r="Y178" s="108"/>
    </row>
    <row r="179" spans="3:28" s="91" customFormat="1" ht="22.5" customHeight="1">
      <c r="C179" s="100"/>
      <c r="D179" s="99" t="e">
        <f>#REF!</f>
        <v>#REF!</v>
      </c>
      <c r="E179" s="101" t="s">
        <v>57</v>
      </c>
      <c r="F179" s="101" t="s">
        <v>57</v>
      </c>
      <c r="G179" s="101" t="s">
        <v>57</v>
      </c>
      <c r="H179" s="102"/>
      <c r="I179" s="103"/>
      <c r="J179" s="103"/>
      <c r="K179" s="103"/>
      <c r="L179" s="104"/>
      <c r="M179" s="108"/>
      <c r="O179" s="100"/>
      <c r="P179" s="99" t="e">
        <f>#REF!</f>
        <v>#REF!</v>
      </c>
      <c r="Q179" s="101" t="s">
        <v>57</v>
      </c>
      <c r="R179" s="101" t="s">
        <v>57</v>
      </c>
      <c r="S179" s="101" t="s">
        <v>57</v>
      </c>
      <c r="T179" s="102"/>
      <c r="U179" s="103"/>
      <c r="V179" s="103"/>
      <c r="W179" s="103"/>
      <c r="X179" s="104"/>
      <c r="Y179" s="108"/>
    </row>
    <row r="180" spans="3:28" s="91" customFormat="1" ht="0.75" customHeight="1">
      <c r="C180" s="100"/>
      <c r="D180" s="99" t="e">
        <f>#REF!</f>
        <v>#REF!</v>
      </c>
      <c r="E180" s="101"/>
      <c r="F180" s="101"/>
      <c r="G180" s="101"/>
      <c r="H180" s="102"/>
      <c r="I180" s="103"/>
      <c r="J180" s="103"/>
      <c r="K180" s="103"/>
      <c r="L180" s="104"/>
      <c r="M180" s="108"/>
      <c r="O180" s="100"/>
      <c r="P180" s="99" t="e">
        <f>#REF!</f>
        <v>#REF!</v>
      </c>
      <c r="Q180" s="101"/>
      <c r="R180" s="101"/>
      <c r="S180" s="101"/>
      <c r="T180" s="102"/>
      <c r="U180" s="103"/>
      <c r="V180" s="103"/>
      <c r="W180" s="103"/>
      <c r="X180" s="104"/>
      <c r="Y180" s="108"/>
    </row>
    <row r="181" spans="3:28" s="91" customFormat="1" ht="22.5" customHeight="1">
      <c r="C181" s="109"/>
      <c r="D181" s="99" t="e">
        <f>#REF!</f>
        <v>#REF!</v>
      </c>
      <c r="E181" s="110" t="s">
        <v>57</v>
      </c>
      <c r="F181" s="110" t="s">
        <v>57</v>
      </c>
      <c r="G181" s="110" t="s">
        <v>57</v>
      </c>
      <c r="H181" s="111"/>
      <c r="I181" s="112"/>
      <c r="J181" s="112"/>
      <c r="K181" s="112"/>
      <c r="L181" s="113"/>
      <c r="M181" s="114"/>
      <c r="O181" s="109"/>
      <c r="P181" s="99" t="e">
        <f>#REF!</f>
        <v>#REF!</v>
      </c>
      <c r="Q181" s="110" t="s">
        <v>57</v>
      </c>
      <c r="R181" s="110" t="s">
        <v>57</v>
      </c>
      <c r="S181" s="110" t="s">
        <v>57</v>
      </c>
      <c r="T181" s="111"/>
      <c r="U181" s="112"/>
      <c r="V181" s="112"/>
      <c r="W181" s="112"/>
      <c r="X181" s="113"/>
      <c r="Y181" s="114"/>
    </row>
    <row r="182" spans="3:28" s="91" customFormat="1" ht="22.5" customHeight="1">
      <c r="C182" s="92" t="s">
        <v>58</v>
      </c>
      <c r="D182" s="99" t="e">
        <f>#REF!</f>
        <v>#REF!</v>
      </c>
      <c r="E182" s="94" t="s">
        <v>57</v>
      </c>
      <c r="F182" s="94" t="s">
        <v>57</v>
      </c>
      <c r="G182" s="94" t="s">
        <v>57</v>
      </c>
      <c r="H182" s="95"/>
      <c r="I182" s="96"/>
      <c r="J182" s="96"/>
      <c r="K182" s="96"/>
      <c r="L182" s="97"/>
      <c r="M182" s="98"/>
      <c r="O182" s="92" t="s">
        <v>58</v>
      </c>
      <c r="P182" s="99" t="e">
        <f>#REF!</f>
        <v>#REF!</v>
      </c>
      <c r="Q182" s="94" t="s">
        <v>57</v>
      </c>
      <c r="R182" s="94" t="s">
        <v>57</v>
      </c>
      <c r="S182" s="94" t="s">
        <v>57</v>
      </c>
      <c r="T182" s="95"/>
      <c r="U182" s="96"/>
      <c r="V182" s="96"/>
      <c r="W182" s="96"/>
      <c r="X182" s="97"/>
      <c r="Y182" s="98"/>
    </row>
    <row r="183" spans="3:28" s="91" customFormat="1" ht="0.75" customHeight="1">
      <c r="C183" s="100"/>
      <c r="D183" s="99" t="e">
        <f>#REF!</f>
        <v>#REF!</v>
      </c>
      <c r="E183" s="101"/>
      <c r="F183" s="101"/>
      <c r="G183" s="101"/>
      <c r="H183" s="102"/>
      <c r="I183" s="103"/>
      <c r="J183" s="103"/>
      <c r="K183" s="103"/>
      <c r="L183" s="104"/>
      <c r="M183" s="105"/>
      <c r="O183" s="100"/>
      <c r="P183" s="99" t="e">
        <f>#REF!</f>
        <v>#REF!</v>
      </c>
      <c r="Q183" s="101"/>
      <c r="R183" s="101"/>
      <c r="S183" s="101"/>
      <c r="T183" s="102"/>
      <c r="U183" s="103"/>
      <c r="V183" s="103"/>
      <c r="W183" s="103"/>
      <c r="X183" s="104"/>
      <c r="Y183" s="105"/>
    </row>
    <row r="184" spans="3:28" s="91" customFormat="1" ht="22.5" hidden="1" customHeight="1">
      <c r="C184" s="100"/>
      <c r="D184" s="99" t="e">
        <f>#REF!</f>
        <v>#REF!</v>
      </c>
      <c r="E184" s="101"/>
      <c r="F184" s="101"/>
      <c r="G184" s="101"/>
      <c r="H184" s="102"/>
      <c r="I184" s="103"/>
      <c r="J184" s="103"/>
      <c r="K184" s="103"/>
      <c r="L184" s="104"/>
      <c r="M184" s="105"/>
      <c r="O184" s="100"/>
      <c r="P184" s="99" t="e">
        <f>#REF!</f>
        <v>#REF!</v>
      </c>
      <c r="Q184" s="101"/>
      <c r="R184" s="101"/>
      <c r="S184" s="101"/>
      <c r="T184" s="102"/>
      <c r="U184" s="103"/>
      <c r="V184" s="103"/>
      <c r="W184" s="103"/>
      <c r="X184" s="104"/>
      <c r="Y184" s="105"/>
    </row>
    <row r="185" spans="3:28" s="91" customFormat="1" ht="20.25" customHeight="1">
      <c r="C185" s="106">
        <f>+C173+1</f>
        <v>45741</v>
      </c>
      <c r="D185" s="99" t="e">
        <f>#REF!</f>
        <v>#REF!</v>
      </c>
      <c r="E185" s="101" t="s">
        <v>57</v>
      </c>
      <c r="F185" s="101" t="s">
        <v>57</v>
      </c>
      <c r="G185" s="101" t="s">
        <v>57</v>
      </c>
      <c r="H185" s="102"/>
      <c r="I185" s="103"/>
      <c r="J185" s="103"/>
      <c r="K185" s="103"/>
      <c r="L185" s="104"/>
      <c r="M185" s="105"/>
      <c r="O185" s="106">
        <f>+O173+1</f>
        <v>45748</v>
      </c>
      <c r="P185" s="99" t="e">
        <f>#REF!</f>
        <v>#REF!</v>
      </c>
      <c r="Q185" s="101" t="s">
        <v>57</v>
      </c>
      <c r="R185" s="101" t="s">
        <v>57</v>
      </c>
      <c r="S185" s="101" t="s">
        <v>57</v>
      </c>
      <c r="T185" s="102"/>
      <c r="U185" s="103"/>
      <c r="V185" s="103"/>
      <c r="W185" s="103"/>
      <c r="X185" s="104"/>
      <c r="Y185" s="105"/>
      <c r="AB185" s="107"/>
    </row>
    <row r="186" spans="3:28" s="91" customFormat="1" ht="22.5" hidden="1" customHeight="1">
      <c r="C186" s="106"/>
      <c r="D186" s="99" t="e">
        <f>#REF!</f>
        <v>#REF!</v>
      </c>
      <c r="E186" s="101"/>
      <c r="F186" s="101"/>
      <c r="G186" s="101"/>
      <c r="H186" s="102"/>
      <c r="I186" s="103"/>
      <c r="J186" s="103"/>
      <c r="K186" s="103"/>
      <c r="L186" s="104"/>
      <c r="M186" s="105"/>
      <c r="O186" s="106"/>
      <c r="P186" s="99" t="e">
        <f>#REF!</f>
        <v>#REF!</v>
      </c>
      <c r="Q186" s="101"/>
      <c r="R186" s="101"/>
      <c r="S186" s="101"/>
      <c r="T186" s="102"/>
      <c r="U186" s="103"/>
      <c r="V186" s="103"/>
      <c r="W186" s="103"/>
      <c r="X186" s="104"/>
      <c r="Y186" s="105"/>
      <c r="AB186" s="107"/>
    </row>
    <row r="187" spans="3:28" s="91" customFormat="1" ht="0.75" customHeight="1">
      <c r="C187" s="106"/>
      <c r="D187" s="99" t="e">
        <f>#REF!</f>
        <v>#REF!</v>
      </c>
      <c r="E187" s="101"/>
      <c r="F187" s="101"/>
      <c r="G187" s="101"/>
      <c r="H187" s="102"/>
      <c r="I187" s="103"/>
      <c r="J187" s="103"/>
      <c r="K187" s="103"/>
      <c r="L187" s="104"/>
      <c r="M187" s="105"/>
      <c r="O187" s="106"/>
      <c r="P187" s="99" t="e">
        <f>#REF!</f>
        <v>#REF!</v>
      </c>
      <c r="Q187" s="101"/>
      <c r="R187" s="101"/>
      <c r="S187" s="101"/>
      <c r="T187" s="102"/>
      <c r="U187" s="103"/>
      <c r="V187" s="103"/>
      <c r="W187" s="103"/>
      <c r="X187" s="104"/>
      <c r="Y187" s="105"/>
      <c r="AB187" s="107"/>
    </row>
    <row r="188" spans="3:28" s="91" customFormat="1" ht="21.75" customHeight="1">
      <c r="C188" s="105"/>
      <c r="D188" s="99" t="e">
        <f>#REF!</f>
        <v>#REF!</v>
      </c>
      <c r="E188" s="101" t="s">
        <v>57</v>
      </c>
      <c r="F188" s="101" t="s">
        <v>57</v>
      </c>
      <c r="G188" s="101" t="s">
        <v>57</v>
      </c>
      <c r="H188" s="102"/>
      <c r="I188" s="103"/>
      <c r="J188" s="103"/>
      <c r="K188" s="103"/>
      <c r="L188" s="104"/>
      <c r="M188" s="108"/>
      <c r="O188" s="105"/>
      <c r="P188" s="99" t="e">
        <f>#REF!</f>
        <v>#REF!</v>
      </c>
      <c r="Q188" s="101" t="s">
        <v>57</v>
      </c>
      <c r="R188" s="101" t="s">
        <v>57</v>
      </c>
      <c r="S188" s="101" t="s">
        <v>57</v>
      </c>
      <c r="T188" s="102"/>
      <c r="U188" s="103"/>
      <c r="V188" s="103"/>
      <c r="W188" s="103"/>
      <c r="X188" s="104"/>
      <c r="Y188" s="108"/>
    </row>
    <row r="189" spans="3:28" s="91" customFormat="1" ht="2.25" hidden="1" customHeight="1">
      <c r="C189" s="105"/>
      <c r="D189" s="99" t="e">
        <f>#REF!</f>
        <v>#REF!</v>
      </c>
      <c r="E189" s="101"/>
      <c r="F189" s="101"/>
      <c r="G189" s="101"/>
      <c r="H189" s="102"/>
      <c r="I189" s="103"/>
      <c r="J189" s="103"/>
      <c r="K189" s="103"/>
      <c r="L189" s="104"/>
      <c r="M189" s="108"/>
      <c r="O189" s="105"/>
      <c r="P189" s="99" t="e">
        <f>#REF!</f>
        <v>#REF!</v>
      </c>
      <c r="Q189" s="101"/>
      <c r="R189" s="101"/>
      <c r="S189" s="101"/>
      <c r="T189" s="102"/>
      <c r="U189" s="103"/>
      <c r="V189" s="103"/>
      <c r="W189" s="103"/>
      <c r="X189" s="104"/>
      <c r="Y189" s="108"/>
    </row>
    <row r="190" spans="3:28" s="91" customFormat="1" ht="22.5" hidden="1" customHeight="1">
      <c r="C190" s="105"/>
      <c r="D190" s="99" t="e">
        <f>#REF!</f>
        <v>#REF!</v>
      </c>
      <c r="E190" s="101"/>
      <c r="F190" s="101"/>
      <c r="G190" s="101"/>
      <c r="H190" s="102"/>
      <c r="I190" s="103"/>
      <c r="J190" s="103"/>
      <c r="K190" s="103"/>
      <c r="L190" s="104"/>
      <c r="M190" s="108"/>
      <c r="O190" s="105"/>
      <c r="P190" s="99" t="e">
        <f>#REF!</f>
        <v>#REF!</v>
      </c>
      <c r="Q190" s="101"/>
      <c r="R190" s="101"/>
      <c r="S190" s="101"/>
      <c r="T190" s="102"/>
      <c r="U190" s="103"/>
      <c r="V190" s="103"/>
      <c r="W190" s="103"/>
      <c r="X190" s="104"/>
      <c r="Y190" s="108"/>
    </row>
    <row r="191" spans="3:28" s="91" customFormat="1" ht="22.5" customHeight="1">
      <c r="C191" s="100"/>
      <c r="D191" s="99" t="e">
        <f>#REF!</f>
        <v>#REF!</v>
      </c>
      <c r="E191" s="101" t="s">
        <v>57</v>
      </c>
      <c r="F191" s="101" t="s">
        <v>57</v>
      </c>
      <c r="G191" s="101" t="s">
        <v>57</v>
      </c>
      <c r="H191" s="102"/>
      <c r="I191" s="103"/>
      <c r="J191" s="103"/>
      <c r="K191" s="103"/>
      <c r="L191" s="104"/>
      <c r="M191" s="108"/>
      <c r="O191" s="100"/>
      <c r="P191" s="99" t="e">
        <f>#REF!</f>
        <v>#REF!</v>
      </c>
      <c r="Q191" s="101" t="s">
        <v>57</v>
      </c>
      <c r="R191" s="101" t="s">
        <v>57</v>
      </c>
      <c r="S191" s="101" t="s">
        <v>57</v>
      </c>
      <c r="T191" s="102"/>
      <c r="U191" s="103"/>
      <c r="V191" s="103"/>
      <c r="W191" s="103"/>
      <c r="X191" s="104"/>
      <c r="Y191" s="108"/>
    </row>
    <row r="192" spans="3:28" s="91" customFormat="1" ht="0.75" customHeight="1">
      <c r="C192" s="100"/>
      <c r="D192" s="99" t="e">
        <f>#REF!</f>
        <v>#REF!</v>
      </c>
      <c r="E192" s="101"/>
      <c r="F192" s="101"/>
      <c r="G192" s="101"/>
      <c r="H192" s="102"/>
      <c r="I192" s="103"/>
      <c r="J192" s="103"/>
      <c r="K192" s="103"/>
      <c r="L192" s="104"/>
      <c r="M192" s="108"/>
      <c r="O192" s="100"/>
      <c r="P192" s="99" t="e">
        <f>#REF!</f>
        <v>#REF!</v>
      </c>
      <c r="Q192" s="101"/>
      <c r="R192" s="101"/>
      <c r="S192" s="101"/>
      <c r="T192" s="102"/>
      <c r="U192" s="103"/>
      <c r="V192" s="103"/>
      <c r="W192" s="103"/>
      <c r="X192" s="104"/>
      <c r="Y192" s="108"/>
    </row>
    <row r="193" spans="3:28" s="91" customFormat="1" ht="22.5" customHeight="1">
      <c r="C193" s="109"/>
      <c r="D193" s="99" t="e">
        <f>#REF!</f>
        <v>#REF!</v>
      </c>
      <c r="E193" s="110" t="s">
        <v>57</v>
      </c>
      <c r="F193" s="110" t="s">
        <v>57</v>
      </c>
      <c r="G193" s="110" t="s">
        <v>57</v>
      </c>
      <c r="H193" s="111"/>
      <c r="I193" s="112"/>
      <c r="J193" s="112"/>
      <c r="K193" s="112"/>
      <c r="L193" s="113"/>
      <c r="M193" s="114"/>
      <c r="O193" s="109"/>
      <c r="P193" s="99" t="e">
        <f>#REF!</f>
        <v>#REF!</v>
      </c>
      <c r="Q193" s="110" t="s">
        <v>57</v>
      </c>
      <c r="R193" s="110" t="s">
        <v>57</v>
      </c>
      <c r="S193" s="110" t="s">
        <v>57</v>
      </c>
      <c r="T193" s="111"/>
      <c r="U193" s="112"/>
      <c r="V193" s="112"/>
      <c r="W193" s="112"/>
      <c r="X193" s="113"/>
      <c r="Y193" s="114"/>
    </row>
    <row r="194" spans="3:28" s="91" customFormat="1" ht="22.5" customHeight="1">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c r="C195" s="100"/>
      <c r="D195" s="99" t="e">
        <f>#REF!</f>
        <v>#REF!</v>
      </c>
      <c r="E195" s="101"/>
      <c r="F195" s="101"/>
      <c r="G195" s="101"/>
      <c r="H195" s="102"/>
      <c r="I195" s="103"/>
      <c r="J195" s="103"/>
      <c r="K195" s="103"/>
      <c r="L195" s="104"/>
      <c r="M195" s="105"/>
      <c r="O195" s="100"/>
      <c r="P195" s="99" t="e">
        <f>#REF!</f>
        <v>#REF!</v>
      </c>
      <c r="Q195" s="101"/>
      <c r="R195" s="101"/>
      <c r="S195" s="101"/>
      <c r="T195" s="102"/>
      <c r="U195" s="103"/>
      <c r="V195" s="103"/>
      <c r="W195" s="103"/>
      <c r="X195" s="104"/>
      <c r="Y195" s="105"/>
    </row>
    <row r="196" spans="3:28" s="91" customFormat="1" ht="22.5" hidden="1" customHeight="1">
      <c r="C196" s="100"/>
      <c r="D196" s="99" t="e">
        <f>#REF!</f>
        <v>#REF!</v>
      </c>
      <c r="E196" s="101"/>
      <c r="F196" s="101"/>
      <c r="G196" s="101"/>
      <c r="H196" s="102"/>
      <c r="I196" s="103"/>
      <c r="J196" s="103"/>
      <c r="K196" s="103"/>
      <c r="L196" s="104"/>
      <c r="M196" s="105"/>
      <c r="O196" s="100"/>
      <c r="P196" s="99" t="e">
        <f>#REF!</f>
        <v>#REF!</v>
      </c>
      <c r="Q196" s="101"/>
      <c r="R196" s="101"/>
      <c r="S196" s="101"/>
      <c r="T196" s="102"/>
      <c r="U196" s="103"/>
      <c r="V196" s="103"/>
      <c r="W196" s="103"/>
      <c r="X196" s="104"/>
      <c r="Y196" s="105"/>
    </row>
    <row r="197" spans="3:28" s="91" customFormat="1" ht="20.25" customHeight="1">
      <c r="C197" s="106">
        <f>+C185+1</f>
        <v>45742</v>
      </c>
      <c r="D197" s="99" t="e">
        <f>#REF!</f>
        <v>#REF!</v>
      </c>
      <c r="E197" s="101" t="s">
        <v>57</v>
      </c>
      <c r="F197" s="101" t="s">
        <v>57</v>
      </c>
      <c r="G197" s="101" t="s">
        <v>57</v>
      </c>
      <c r="H197" s="102"/>
      <c r="I197" s="103"/>
      <c r="J197" s="103"/>
      <c r="K197" s="103"/>
      <c r="L197" s="104"/>
      <c r="M197" s="105"/>
      <c r="O197" s="106">
        <f>+O185+1</f>
        <v>45749</v>
      </c>
      <c r="P197" s="99" t="e">
        <f>#REF!</f>
        <v>#REF!</v>
      </c>
      <c r="Q197" s="101" t="s">
        <v>57</v>
      </c>
      <c r="R197" s="101" t="s">
        <v>57</v>
      </c>
      <c r="S197" s="101" t="s">
        <v>57</v>
      </c>
      <c r="T197" s="102"/>
      <c r="U197" s="103"/>
      <c r="V197" s="103"/>
      <c r="W197" s="103"/>
      <c r="X197" s="104"/>
      <c r="Y197" s="105"/>
      <c r="AB197" s="107"/>
    </row>
    <row r="198" spans="3:28" s="91" customFormat="1" ht="22.5" hidden="1" customHeight="1">
      <c r="C198" s="106"/>
      <c r="D198" s="99" t="e">
        <f>#REF!</f>
        <v>#REF!</v>
      </c>
      <c r="E198" s="101"/>
      <c r="F198" s="101"/>
      <c r="G198" s="101"/>
      <c r="H198" s="102"/>
      <c r="I198" s="103"/>
      <c r="J198" s="103"/>
      <c r="K198" s="103"/>
      <c r="L198" s="104"/>
      <c r="M198" s="105"/>
      <c r="O198" s="106"/>
      <c r="P198" s="99" t="e">
        <f>#REF!</f>
        <v>#REF!</v>
      </c>
      <c r="Q198" s="101"/>
      <c r="R198" s="101"/>
      <c r="S198" s="101"/>
      <c r="T198" s="102"/>
      <c r="U198" s="103"/>
      <c r="V198" s="103"/>
      <c r="W198" s="103"/>
      <c r="X198" s="104"/>
      <c r="Y198" s="105"/>
      <c r="AB198" s="107"/>
    </row>
    <row r="199" spans="3:28" s="91" customFormat="1" ht="0.75" customHeight="1">
      <c r="C199" s="106"/>
      <c r="D199" s="99" t="e">
        <f>#REF!</f>
        <v>#REF!</v>
      </c>
      <c r="E199" s="101"/>
      <c r="F199" s="101"/>
      <c r="G199" s="101"/>
      <c r="H199" s="102"/>
      <c r="I199" s="103"/>
      <c r="J199" s="103"/>
      <c r="K199" s="103"/>
      <c r="L199" s="104"/>
      <c r="M199" s="105"/>
      <c r="O199" s="106"/>
      <c r="P199" s="99" t="e">
        <f>#REF!</f>
        <v>#REF!</v>
      </c>
      <c r="Q199" s="101"/>
      <c r="R199" s="101"/>
      <c r="S199" s="101"/>
      <c r="T199" s="102"/>
      <c r="U199" s="103"/>
      <c r="V199" s="103"/>
      <c r="W199" s="103"/>
      <c r="X199" s="104"/>
      <c r="Y199" s="105"/>
      <c r="AB199" s="107"/>
    </row>
    <row r="200" spans="3:28" s="91" customFormat="1" ht="21.75" customHeight="1">
      <c r="C200" s="105"/>
      <c r="D200" s="99" t="e">
        <f>#REF!</f>
        <v>#REF!</v>
      </c>
      <c r="E200" s="101" t="s">
        <v>57</v>
      </c>
      <c r="F200" s="101" t="s">
        <v>57</v>
      </c>
      <c r="G200" s="101" t="s">
        <v>57</v>
      </c>
      <c r="H200" s="102"/>
      <c r="I200" s="103"/>
      <c r="J200" s="103"/>
      <c r="K200" s="103"/>
      <c r="L200" s="104"/>
      <c r="M200" s="108"/>
      <c r="O200" s="105"/>
      <c r="P200" s="99" t="e">
        <f>#REF!</f>
        <v>#REF!</v>
      </c>
      <c r="Q200" s="101" t="s">
        <v>57</v>
      </c>
      <c r="R200" s="101" t="s">
        <v>57</v>
      </c>
      <c r="S200" s="101" t="s">
        <v>57</v>
      </c>
      <c r="T200" s="102"/>
      <c r="U200" s="103"/>
      <c r="V200" s="103"/>
      <c r="W200" s="103"/>
      <c r="X200" s="104"/>
      <c r="Y200" s="108"/>
    </row>
    <row r="201" spans="3:28" s="91" customFormat="1" ht="2.25" hidden="1" customHeight="1">
      <c r="C201" s="105"/>
      <c r="D201" s="99" t="e">
        <f>#REF!</f>
        <v>#REF!</v>
      </c>
      <c r="E201" s="101"/>
      <c r="F201" s="101"/>
      <c r="G201" s="101"/>
      <c r="H201" s="102"/>
      <c r="I201" s="103"/>
      <c r="J201" s="103"/>
      <c r="K201" s="103"/>
      <c r="L201" s="104"/>
      <c r="M201" s="108"/>
      <c r="O201" s="105"/>
      <c r="P201" s="99" t="e">
        <f>#REF!</f>
        <v>#REF!</v>
      </c>
      <c r="Q201" s="101"/>
      <c r="R201" s="101"/>
      <c r="S201" s="101"/>
      <c r="T201" s="102"/>
      <c r="U201" s="103"/>
      <c r="V201" s="103"/>
      <c r="W201" s="103"/>
      <c r="X201" s="104"/>
      <c r="Y201" s="108"/>
    </row>
    <row r="202" spans="3:28" s="91" customFormat="1" ht="22.5" hidden="1" customHeight="1">
      <c r="C202" s="105"/>
      <c r="D202" s="99" t="e">
        <f>#REF!</f>
        <v>#REF!</v>
      </c>
      <c r="E202" s="101"/>
      <c r="F202" s="101"/>
      <c r="G202" s="101"/>
      <c r="H202" s="102"/>
      <c r="I202" s="103"/>
      <c r="J202" s="103"/>
      <c r="K202" s="103"/>
      <c r="L202" s="104"/>
      <c r="M202" s="108"/>
      <c r="O202" s="105"/>
      <c r="P202" s="99" t="e">
        <f>#REF!</f>
        <v>#REF!</v>
      </c>
      <c r="Q202" s="101"/>
      <c r="R202" s="101"/>
      <c r="S202" s="101"/>
      <c r="T202" s="102"/>
      <c r="U202" s="103"/>
      <c r="V202" s="103"/>
      <c r="W202" s="103"/>
      <c r="X202" s="104"/>
      <c r="Y202" s="108"/>
    </row>
    <row r="203" spans="3:28" s="91" customFormat="1" ht="22.5" customHeight="1">
      <c r="C203" s="100"/>
      <c r="D203" s="99" t="e">
        <f>#REF!</f>
        <v>#REF!</v>
      </c>
      <c r="E203" s="101" t="s">
        <v>57</v>
      </c>
      <c r="F203" s="101" t="s">
        <v>57</v>
      </c>
      <c r="G203" s="101" t="s">
        <v>57</v>
      </c>
      <c r="H203" s="102"/>
      <c r="I203" s="103"/>
      <c r="J203" s="103"/>
      <c r="K203" s="103"/>
      <c r="L203" s="104"/>
      <c r="M203" s="108"/>
      <c r="O203" s="100"/>
      <c r="P203" s="99" t="e">
        <f>#REF!</f>
        <v>#REF!</v>
      </c>
      <c r="Q203" s="101" t="s">
        <v>57</v>
      </c>
      <c r="R203" s="101" t="s">
        <v>57</v>
      </c>
      <c r="S203" s="101" t="s">
        <v>57</v>
      </c>
      <c r="T203" s="102"/>
      <c r="U203" s="103"/>
      <c r="V203" s="103"/>
      <c r="W203" s="103"/>
      <c r="X203" s="104"/>
      <c r="Y203" s="108"/>
    </row>
    <row r="204" spans="3:28" s="91" customFormat="1" ht="0.75" customHeight="1">
      <c r="C204" s="100"/>
      <c r="D204" s="99" t="e">
        <f>#REF!</f>
        <v>#REF!</v>
      </c>
      <c r="E204" s="101"/>
      <c r="F204" s="101"/>
      <c r="G204" s="101"/>
      <c r="H204" s="102"/>
      <c r="I204" s="103"/>
      <c r="J204" s="103"/>
      <c r="K204" s="103"/>
      <c r="L204" s="104"/>
      <c r="M204" s="108"/>
      <c r="O204" s="100"/>
      <c r="P204" s="99" t="e">
        <f>#REF!</f>
        <v>#REF!</v>
      </c>
      <c r="Q204" s="101"/>
      <c r="R204" s="101"/>
      <c r="S204" s="101"/>
      <c r="T204" s="102"/>
      <c r="U204" s="103"/>
      <c r="V204" s="103"/>
      <c r="W204" s="103"/>
      <c r="X204" s="104"/>
      <c r="Y204" s="108"/>
    </row>
    <row r="205" spans="3:28" s="91" customFormat="1" ht="22.5" customHeight="1">
      <c r="C205" s="109"/>
      <c r="D205" s="99" t="e">
        <f>#REF!</f>
        <v>#REF!</v>
      </c>
      <c r="E205" s="110" t="s">
        <v>57</v>
      </c>
      <c r="F205" s="110" t="s">
        <v>57</v>
      </c>
      <c r="G205" s="110" t="s">
        <v>57</v>
      </c>
      <c r="H205" s="111"/>
      <c r="I205" s="112"/>
      <c r="J205" s="112"/>
      <c r="K205" s="112"/>
      <c r="L205" s="113"/>
      <c r="M205" s="114"/>
      <c r="O205" s="109"/>
      <c r="P205" s="99" t="e">
        <f>#REF!</f>
        <v>#REF!</v>
      </c>
      <c r="Q205" s="110" t="s">
        <v>57</v>
      </c>
      <c r="R205" s="110" t="s">
        <v>57</v>
      </c>
      <c r="S205" s="110" t="s">
        <v>57</v>
      </c>
      <c r="T205" s="111"/>
      <c r="U205" s="112"/>
      <c r="V205" s="112"/>
      <c r="W205" s="112"/>
      <c r="X205" s="113"/>
      <c r="Y205" s="114"/>
    </row>
    <row r="206" spans="3:28" s="91" customFormat="1" ht="22.5" customHeight="1">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c r="C207" s="100"/>
      <c r="D207" s="99" t="e">
        <f>#REF!</f>
        <v>#REF!</v>
      </c>
      <c r="E207" s="101"/>
      <c r="F207" s="101"/>
      <c r="G207" s="101"/>
      <c r="H207" s="102"/>
      <c r="I207" s="103"/>
      <c r="J207" s="103"/>
      <c r="K207" s="103"/>
      <c r="L207" s="104"/>
      <c r="M207" s="105"/>
      <c r="O207" s="100"/>
      <c r="P207" s="99" t="e">
        <f>#REF!</f>
        <v>#REF!</v>
      </c>
      <c r="Q207" s="101"/>
      <c r="R207" s="101"/>
      <c r="S207" s="101"/>
      <c r="T207" s="102"/>
      <c r="U207" s="103"/>
      <c r="V207" s="103"/>
      <c r="W207" s="103"/>
      <c r="X207" s="104"/>
      <c r="Y207" s="105"/>
    </row>
    <row r="208" spans="3:28" s="91" customFormat="1" ht="22.5" hidden="1" customHeight="1">
      <c r="C208" s="100"/>
      <c r="D208" s="99" t="e">
        <f>#REF!</f>
        <v>#REF!</v>
      </c>
      <c r="E208" s="101"/>
      <c r="F208" s="101"/>
      <c r="G208" s="101"/>
      <c r="H208" s="102"/>
      <c r="I208" s="103"/>
      <c r="J208" s="103"/>
      <c r="K208" s="103"/>
      <c r="L208" s="104"/>
      <c r="M208" s="105"/>
      <c r="O208" s="100"/>
      <c r="P208" s="99" t="e">
        <f>#REF!</f>
        <v>#REF!</v>
      </c>
      <c r="Q208" s="101"/>
      <c r="R208" s="101"/>
      <c r="S208" s="101"/>
      <c r="T208" s="102"/>
      <c r="U208" s="103"/>
      <c r="V208" s="103"/>
      <c r="W208" s="103"/>
      <c r="X208" s="104"/>
      <c r="Y208" s="105"/>
    </row>
    <row r="209" spans="3:28" s="91" customFormat="1" ht="20.25" customHeight="1">
      <c r="C209" s="106">
        <f>+C197+1</f>
        <v>45743</v>
      </c>
      <c r="D209" s="99" t="e">
        <f>#REF!</f>
        <v>#REF!</v>
      </c>
      <c r="E209" s="101" t="s">
        <v>57</v>
      </c>
      <c r="F209" s="101" t="s">
        <v>57</v>
      </c>
      <c r="G209" s="101" t="s">
        <v>57</v>
      </c>
      <c r="H209" s="102"/>
      <c r="I209" s="103"/>
      <c r="J209" s="103"/>
      <c r="K209" s="103"/>
      <c r="L209" s="104"/>
      <c r="M209" s="105"/>
      <c r="O209" s="106">
        <f>+O197+1</f>
        <v>45750</v>
      </c>
      <c r="P209" s="99" t="e">
        <f>#REF!</f>
        <v>#REF!</v>
      </c>
      <c r="Q209" s="101" t="s">
        <v>57</v>
      </c>
      <c r="R209" s="101" t="s">
        <v>57</v>
      </c>
      <c r="S209" s="101" t="s">
        <v>57</v>
      </c>
      <c r="T209" s="102"/>
      <c r="U209" s="103"/>
      <c r="V209" s="103"/>
      <c r="W209" s="103"/>
      <c r="X209" s="104"/>
      <c r="Y209" s="105"/>
      <c r="AB209" s="107"/>
    </row>
    <row r="210" spans="3:28" s="91" customFormat="1" ht="22.5" hidden="1" customHeight="1">
      <c r="C210" s="106"/>
      <c r="D210" s="99" t="e">
        <f>#REF!</f>
        <v>#REF!</v>
      </c>
      <c r="E210" s="101"/>
      <c r="F210" s="101"/>
      <c r="G210" s="101"/>
      <c r="H210" s="102"/>
      <c r="I210" s="103"/>
      <c r="J210" s="103"/>
      <c r="K210" s="103"/>
      <c r="L210" s="104"/>
      <c r="M210" s="105"/>
      <c r="O210" s="106"/>
      <c r="P210" s="99" t="e">
        <f>#REF!</f>
        <v>#REF!</v>
      </c>
      <c r="Q210" s="101"/>
      <c r="R210" s="101"/>
      <c r="S210" s="101"/>
      <c r="T210" s="102"/>
      <c r="U210" s="103"/>
      <c r="V210" s="103"/>
      <c r="W210" s="103"/>
      <c r="X210" s="104"/>
      <c r="Y210" s="105"/>
      <c r="AB210" s="107"/>
    </row>
    <row r="211" spans="3:28" s="91" customFormat="1" ht="0.75" customHeight="1">
      <c r="C211" s="106"/>
      <c r="D211" s="99" t="e">
        <f>#REF!</f>
        <v>#REF!</v>
      </c>
      <c r="E211" s="101"/>
      <c r="F211" s="101"/>
      <c r="G211" s="101"/>
      <c r="H211" s="102"/>
      <c r="I211" s="103"/>
      <c r="J211" s="103"/>
      <c r="K211" s="103"/>
      <c r="L211" s="104"/>
      <c r="M211" s="105"/>
      <c r="O211" s="106"/>
      <c r="P211" s="99" t="e">
        <f>#REF!</f>
        <v>#REF!</v>
      </c>
      <c r="Q211" s="101"/>
      <c r="R211" s="101"/>
      <c r="S211" s="101"/>
      <c r="T211" s="102"/>
      <c r="U211" s="103"/>
      <c r="V211" s="103"/>
      <c r="W211" s="103"/>
      <c r="X211" s="104"/>
      <c r="Y211" s="105"/>
      <c r="AB211" s="107"/>
    </row>
    <row r="212" spans="3:28" s="91" customFormat="1" ht="21.75" customHeight="1">
      <c r="C212" s="105"/>
      <c r="D212" s="99" t="e">
        <f>#REF!</f>
        <v>#REF!</v>
      </c>
      <c r="E212" s="101" t="s">
        <v>57</v>
      </c>
      <c r="F212" s="101" t="s">
        <v>57</v>
      </c>
      <c r="G212" s="101" t="s">
        <v>57</v>
      </c>
      <c r="H212" s="102"/>
      <c r="I212" s="103"/>
      <c r="J212" s="103"/>
      <c r="K212" s="103"/>
      <c r="L212" s="104"/>
      <c r="M212" s="108"/>
      <c r="O212" s="105"/>
      <c r="P212" s="99" t="e">
        <f>#REF!</f>
        <v>#REF!</v>
      </c>
      <c r="Q212" s="101" t="s">
        <v>57</v>
      </c>
      <c r="R212" s="101" t="s">
        <v>57</v>
      </c>
      <c r="S212" s="101" t="s">
        <v>57</v>
      </c>
      <c r="T212" s="102"/>
      <c r="U212" s="103"/>
      <c r="V212" s="103"/>
      <c r="W212" s="103"/>
      <c r="X212" s="104"/>
      <c r="Y212" s="108"/>
    </row>
    <row r="213" spans="3:28" s="91" customFormat="1" ht="2.25" hidden="1" customHeight="1">
      <c r="C213" s="105"/>
      <c r="D213" s="99" t="e">
        <f>#REF!</f>
        <v>#REF!</v>
      </c>
      <c r="E213" s="101"/>
      <c r="F213" s="101"/>
      <c r="G213" s="101"/>
      <c r="H213" s="102"/>
      <c r="I213" s="103"/>
      <c r="J213" s="103"/>
      <c r="K213" s="103"/>
      <c r="L213" s="104"/>
      <c r="M213" s="108"/>
      <c r="O213" s="105"/>
      <c r="P213" s="99" t="e">
        <f>#REF!</f>
        <v>#REF!</v>
      </c>
      <c r="Q213" s="101"/>
      <c r="R213" s="101"/>
      <c r="S213" s="101"/>
      <c r="T213" s="102"/>
      <c r="U213" s="103"/>
      <c r="V213" s="103"/>
      <c r="W213" s="103"/>
      <c r="X213" s="104"/>
      <c r="Y213" s="108"/>
    </row>
    <row r="214" spans="3:28" s="91" customFormat="1" ht="22.5" hidden="1" customHeight="1">
      <c r="C214" s="105"/>
      <c r="D214" s="99" t="e">
        <f>#REF!</f>
        <v>#REF!</v>
      </c>
      <c r="E214" s="101"/>
      <c r="F214" s="101"/>
      <c r="G214" s="101"/>
      <c r="H214" s="102"/>
      <c r="I214" s="103"/>
      <c r="J214" s="103"/>
      <c r="K214" s="103"/>
      <c r="L214" s="104"/>
      <c r="M214" s="108"/>
      <c r="O214" s="105"/>
      <c r="P214" s="99" t="e">
        <f>#REF!</f>
        <v>#REF!</v>
      </c>
      <c r="Q214" s="101"/>
      <c r="R214" s="101"/>
      <c r="S214" s="101"/>
      <c r="T214" s="102"/>
      <c r="U214" s="103"/>
      <c r="V214" s="103"/>
      <c r="W214" s="103"/>
      <c r="X214" s="104"/>
      <c r="Y214" s="108"/>
    </row>
    <row r="215" spans="3:28" s="91" customFormat="1" ht="22.5" customHeight="1">
      <c r="C215" s="100"/>
      <c r="D215" s="99" t="e">
        <f>#REF!</f>
        <v>#REF!</v>
      </c>
      <c r="E215" s="101" t="s">
        <v>57</v>
      </c>
      <c r="F215" s="101" t="s">
        <v>57</v>
      </c>
      <c r="G215" s="101" t="s">
        <v>57</v>
      </c>
      <c r="H215" s="102"/>
      <c r="I215" s="103"/>
      <c r="J215" s="103"/>
      <c r="K215" s="103"/>
      <c r="L215" s="104"/>
      <c r="M215" s="108"/>
      <c r="O215" s="100"/>
      <c r="P215" s="99" t="e">
        <f>#REF!</f>
        <v>#REF!</v>
      </c>
      <c r="Q215" s="101" t="s">
        <v>57</v>
      </c>
      <c r="R215" s="101" t="s">
        <v>57</v>
      </c>
      <c r="S215" s="101" t="s">
        <v>57</v>
      </c>
      <c r="T215" s="102"/>
      <c r="U215" s="103"/>
      <c r="V215" s="103"/>
      <c r="W215" s="103"/>
      <c r="X215" s="104"/>
      <c r="Y215" s="108"/>
    </row>
    <row r="216" spans="3:28" s="91" customFormat="1" ht="0.75" customHeight="1">
      <c r="C216" s="100"/>
      <c r="D216" s="99" t="e">
        <f>#REF!</f>
        <v>#REF!</v>
      </c>
      <c r="E216" s="101"/>
      <c r="F216" s="101"/>
      <c r="G216" s="101"/>
      <c r="H216" s="102"/>
      <c r="I216" s="103"/>
      <c r="J216" s="103"/>
      <c r="K216" s="103"/>
      <c r="L216" s="104"/>
      <c r="M216" s="108"/>
      <c r="O216" s="100"/>
      <c r="P216" s="99" t="e">
        <f>#REF!</f>
        <v>#REF!</v>
      </c>
      <c r="Q216" s="101"/>
      <c r="R216" s="101"/>
      <c r="S216" s="101"/>
      <c r="T216" s="102"/>
      <c r="U216" s="103"/>
      <c r="V216" s="103"/>
      <c r="W216" s="103"/>
      <c r="X216" s="104"/>
      <c r="Y216" s="108"/>
    </row>
    <row r="217" spans="3:28" s="91" customFormat="1" ht="22.5" customHeight="1">
      <c r="C217" s="109"/>
      <c r="D217" s="99" t="e">
        <f>#REF!</f>
        <v>#REF!</v>
      </c>
      <c r="E217" s="110" t="s">
        <v>57</v>
      </c>
      <c r="F217" s="110" t="s">
        <v>57</v>
      </c>
      <c r="G217" s="110" t="s">
        <v>57</v>
      </c>
      <c r="H217" s="111"/>
      <c r="I217" s="112"/>
      <c r="J217" s="112"/>
      <c r="K217" s="112"/>
      <c r="L217" s="113"/>
      <c r="M217" s="114"/>
      <c r="O217" s="109"/>
      <c r="P217" s="99" t="e">
        <f>#REF!</f>
        <v>#REF!</v>
      </c>
      <c r="Q217" s="110" t="s">
        <v>57</v>
      </c>
      <c r="R217" s="110" t="s">
        <v>57</v>
      </c>
      <c r="S217" s="110" t="s">
        <v>57</v>
      </c>
      <c r="T217" s="111"/>
      <c r="U217" s="112"/>
      <c r="V217" s="112"/>
      <c r="W217" s="112"/>
      <c r="X217" s="113"/>
      <c r="Y217" s="114"/>
    </row>
    <row r="218" spans="3:28" s="91" customFormat="1" ht="22.5" customHeight="1">
      <c r="C218" s="92" t="s">
        <v>61</v>
      </c>
      <c r="D218" s="99" t="e">
        <f>#REF!</f>
        <v>#REF!</v>
      </c>
      <c r="E218" s="94" t="s">
        <v>57</v>
      </c>
      <c r="F218" s="94" t="s">
        <v>57</v>
      </c>
      <c r="G218" s="94" t="s">
        <v>57</v>
      </c>
      <c r="H218" s="95"/>
      <c r="I218" s="96"/>
      <c r="J218" s="96"/>
      <c r="K218" s="96"/>
      <c r="L218" s="97"/>
      <c r="M218" s="98"/>
      <c r="O218" s="92" t="s">
        <v>61</v>
      </c>
      <c r="P218" s="99" t="e">
        <f>#REF!</f>
        <v>#REF!</v>
      </c>
      <c r="Q218" s="94" t="s">
        <v>57</v>
      </c>
      <c r="R218" s="94" t="s">
        <v>57</v>
      </c>
      <c r="S218" s="94" t="s">
        <v>57</v>
      </c>
      <c r="T218" s="95"/>
      <c r="U218" s="96"/>
      <c r="V218" s="96"/>
      <c r="W218" s="96"/>
      <c r="X218" s="97"/>
      <c r="Y218" s="98"/>
    </row>
    <row r="219" spans="3:28" s="91" customFormat="1" ht="0.75" customHeight="1">
      <c r="C219" s="100"/>
      <c r="D219" s="99" t="e">
        <f>#REF!</f>
        <v>#REF!</v>
      </c>
      <c r="E219" s="101"/>
      <c r="F219" s="101"/>
      <c r="G219" s="101"/>
      <c r="H219" s="102"/>
      <c r="I219" s="103"/>
      <c r="J219" s="103"/>
      <c r="K219" s="103"/>
      <c r="L219" s="104"/>
      <c r="M219" s="105"/>
      <c r="O219" s="100"/>
      <c r="P219" s="99" t="e">
        <f>#REF!</f>
        <v>#REF!</v>
      </c>
      <c r="Q219" s="101"/>
      <c r="R219" s="101"/>
      <c r="S219" s="101"/>
      <c r="T219" s="102"/>
      <c r="U219" s="103"/>
      <c r="V219" s="103"/>
      <c r="W219" s="103"/>
      <c r="X219" s="104"/>
      <c r="Y219" s="105"/>
    </row>
    <row r="220" spans="3:28" s="91" customFormat="1" ht="22.5" hidden="1" customHeight="1">
      <c r="C220" s="100"/>
      <c r="D220" s="99" t="e">
        <f>#REF!</f>
        <v>#REF!</v>
      </c>
      <c r="E220" s="101"/>
      <c r="F220" s="101"/>
      <c r="G220" s="101"/>
      <c r="H220" s="102"/>
      <c r="I220" s="103"/>
      <c r="J220" s="103"/>
      <c r="K220" s="103"/>
      <c r="L220" s="104"/>
      <c r="M220" s="105"/>
      <c r="O220" s="100"/>
      <c r="P220" s="99" t="e">
        <f>#REF!</f>
        <v>#REF!</v>
      </c>
      <c r="Q220" s="101"/>
      <c r="R220" s="101"/>
      <c r="S220" s="101"/>
      <c r="T220" s="102"/>
      <c r="U220" s="103"/>
      <c r="V220" s="103"/>
      <c r="W220" s="103"/>
      <c r="X220" s="104"/>
      <c r="Y220" s="105"/>
    </row>
    <row r="221" spans="3:28" s="91" customFormat="1" ht="20.25" customHeight="1">
      <c r="C221" s="106">
        <f>+C209+1</f>
        <v>45744</v>
      </c>
      <c r="D221" s="99" t="e">
        <f>#REF!</f>
        <v>#REF!</v>
      </c>
      <c r="E221" s="101" t="s">
        <v>57</v>
      </c>
      <c r="F221" s="101" t="s">
        <v>57</v>
      </c>
      <c r="G221" s="101" t="s">
        <v>57</v>
      </c>
      <c r="H221" s="102"/>
      <c r="I221" s="103"/>
      <c r="J221" s="103"/>
      <c r="K221" s="103"/>
      <c r="L221" s="104"/>
      <c r="M221" s="105"/>
      <c r="O221" s="106">
        <f>+O209+1</f>
        <v>45751</v>
      </c>
      <c r="P221" s="99" t="e">
        <f>#REF!</f>
        <v>#REF!</v>
      </c>
      <c r="Q221" s="101" t="s">
        <v>57</v>
      </c>
      <c r="R221" s="101" t="s">
        <v>57</v>
      </c>
      <c r="S221" s="101" t="s">
        <v>57</v>
      </c>
      <c r="T221" s="102"/>
      <c r="U221" s="103"/>
      <c r="V221" s="103"/>
      <c r="W221" s="103"/>
      <c r="X221" s="104"/>
      <c r="Y221" s="105"/>
      <c r="AB221" s="107"/>
    </row>
    <row r="222" spans="3:28" s="91" customFormat="1" ht="22.5" hidden="1" customHeight="1">
      <c r="C222" s="106"/>
      <c r="D222" s="99" t="e">
        <f>#REF!</f>
        <v>#REF!</v>
      </c>
      <c r="E222" s="101"/>
      <c r="F222" s="101"/>
      <c r="G222" s="101"/>
      <c r="H222" s="102"/>
      <c r="I222" s="103"/>
      <c r="J222" s="103"/>
      <c r="K222" s="103"/>
      <c r="L222" s="104"/>
      <c r="M222" s="105"/>
      <c r="O222" s="106"/>
      <c r="P222" s="99" t="e">
        <f>#REF!</f>
        <v>#REF!</v>
      </c>
      <c r="Q222" s="101"/>
      <c r="R222" s="101"/>
      <c r="S222" s="101"/>
      <c r="T222" s="102"/>
      <c r="U222" s="103"/>
      <c r="V222" s="103"/>
      <c r="W222" s="103"/>
      <c r="X222" s="104"/>
      <c r="Y222" s="105"/>
      <c r="AB222" s="107"/>
    </row>
    <row r="223" spans="3:28" s="91" customFormat="1" ht="0.75" customHeight="1">
      <c r="C223" s="106"/>
      <c r="D223" s="99" t="e">
        <f>#REF!</f>
        <v>#REF!</v>
      </c>
      <c r="E223" s="101"/>
      <c r="F223" s="101"/>
      <c r="G223" s="101"/>
      <c r="H223" s="102"/>
      <c r="I223" s="103"/>
      <c r="J223" s="103"/>
      <c r="K223" s="103"/>
      <c r="L223" s="104"/>
      <c r="M223" s="105"/>
      <c r="O223" s="106"/>
      <c r="P223" s="99" t="e">
        <f>#REF!</f>
        <v>#REF!</v>
      </c>
      <c r="Q223" s="101"/>
      <c r="R223" s="101"/>
      <c r="S223" s="101"/>
      <c r="T223" s="102"/>
      <c r="U223" s="103"/>
      <c r="V223" s="103"/>
      <c r="W223" s="103"/>
      <c r="X223" s="104"/>
      <c r="Y223" s="105"/>
      <c r="AB223" s="107"/>
    </row>
    <row r="224" spans="3:28" s="91" customFormat="1" ht="21.75" customHeight="1">
      <c r="C224" s="105"/>
      <c r="D224" s="99" t="e">
        <f>#REF!</f>
        <v>#REF!</v>
      </c>
      <c r="E224" s="101" t="s">
        <v>57</v>
      </c>
      <c r="F224" s="101" t="s">
        <v>57</v>
      </c>
      <c r="G224" s="101" t="s">
        <v>57</v>
      </c>
      <c r="H224" s="102"/>
      <c r="I224" s="103"/>
      <c r="J224" s="103"/>
      <c r="K224" s="103"/>
      <c r="L224" s="104"/>
      <c r="M224" s="108"/>
      <c r="O224" s="105"/>
      <c r="P224" s="99" t="e">
        <f>#REF!</f>
        <v>#REF!</v>
      </c>
      <c r="Q224" s="101" t="s">
        <v>57</v>
      </c>
      <c r="R224" s="101" t="s">
        <v>57</v>
      </c>
      <c r="S224" s="101" t="s">
        <v>57</v>
      </c>
      <c r="T224" s="102"/>
      <c r="U224" s="103"/>
      <c r="V224" s="103"/>
      <c r="W224" s="103"/>
      <c r="X224" s="104"/>
      <c r="Y224" s="108"/>
    </row>
    <row r="225" spans="1:25" s="91" customFormat="1" ht="2.25" hidden="1" customHeight="1">
      <c r="C225" s="105"/>
      <c r="D225" s="99" t="e">
        <f>#REF!</f>
        <v>#REF!</v>
      </c>
      <c r="E225" s="101"/>
      <c r="F225" s="101"/>
      <c r="G225" s="101"/>
      <c r="H225" s="102"/>
      <c r="I225" s="103"/>
      <c r="J225" s="103"/>
      <c r="K225" s="103"/>
      <c r="L225" s="104"/>
      <c r="M225" s="108"/>
      <c r="O225" s="105"/>
      <c r="P225" s="99" t="e">
        <f>#REF!</f>
        <v>#REF!</v>
      </c>
      <c r="Q225" s="101"/>
      <c r="R225" s="101"/>
      <c r="S225" s="101"/>
      <c r="T225" s="102"/>
      <c r="U225" s="103"/>
      <c r="V225" s="103"/>
      <c r="W225" s="103"/>
      <c r="X225" s="104"/>
      <c r="Y225" s="108"/>
    </row>
    <row r="226" spans="1:25" s="91" customFormat="1" ht="22.5" hidden="1" customHeight="1">
      <c r="C226" s="105"/>
      <c r="D226" s="99" t="e">
        <f>#REF!</f>
        <v>#REF!</v>
      </c>
      <c r="E226" s="101"/>
      <c r="F226" s="101"/>
      <c r="G226" s="101"/>
      <c r="H226" s="102"/>
      <c r="I226" s="103"/>
      <c r="J226" s="103"/>
      <c r="K226" s="103"/>
      <c r="L226" s="104"/>
      <c r="M226" s="108"/>
      <c r="O226" s="105"/>
      <c r="P226" s="99" t="e">
        <f>#REF!</f>
        <v>#REF!</v>
      </c>
      <c r="Q226" s="101"/>
      <c r="R226" s="101"/>
      <c r="S226" s="101"/>
      <c r="T226" s="102"/>
      <c r="U226" s="103"/>
      <c r="V226" s="103"/>
      <c r="W226" s="103"/>
      <c r="X226" s="104"/>
      <c r="Y226" s="108"/>
    </row>
    <row r="227" spans="1:25" s="91" customFormat="1" ht="22.5" customHeight="1">
      <c r="C227" s="100"/>
      <c r="D227" s="99" t="e">
        <f>#REF!</f>
        <v>#REF!</v>
      </c>
      <c r="E227" s="101" t="s">
        <v>57</v>
      </c>
      <c r="F227" s="101" t="s">
        <v>57</v>
      </c>
      <c r="G227" s="101" t="s">
        <v>57</v>
      </c>
      <c r="H227" s="102"/>
      <c r="I227" s="103"/>
      <c r="J227" s="103"/>
      <c r="K227" s="103"/>
      <c r="L227" s="104"/>
      <c r="M227" s="108"/>
      <c r="O227" s="100"/>
      <c r="P227" s="99" t="e">
        <f>#REF!</f>
        <v>#REF!</v>
      </c>
      <c r="Q227" s="101" t="s">
        <v>57</v>
      </c>
      <c r="R227" s="101" t="s">
        <v>57</v>
      </c>
      <c r="S227" s="101" t="s">
        <v>57</v>
      </c>
      <c r="T227" s="102"/>
      <c r="U227" s="103"/>
      <c r="V227" s="103"/>
      <c r="W227" s="103"/>
      <c r="X227" s="104"/>
      <c r="Y227" s="108"/>
    </row>
    <row r="228" spans="1:25" s="91" customFormat="1" ht="0.75" customHeight="1">
      <c r="C228" s="100"/>
      <c r="D228" s="99" t="e">
        <f>#REF!</f>
        <v>#REF!</v>
      </c>
      <c r="E228" s="101"/>
      <c r="F228" s="101"/>
      <c r="G228" s="101"/>
      <c r="H228" s="102"/>
      <c r="I228" s="103"/>
      <c r="J228" s="103"/>
      <c r="K228" s="103"/>
      <c r="L228" s="104"/>
      <c r="M228" s="108"/>
      <c r="O228" s="100"/>
      <c r="P228" s="99" t="e">
        <f>#REF!</f>
        <v>#REF!</v>
      </c>
      <c r="Q228" s="101"/>
      <c r="R228" s="101"/>
      <c r="S228" s="101"/>
      <c r="T228" s="102"/>
      <c r="U228" s="103"/>
      <c r="V228" s="103"/>
      <c r="W228" s="103"/>
      <c r="X228" s="104"/>
      <c r="Y228" s="108"/>
    </row>
    <row r="229" spans="1:25" s="91" customFormat="1" ht="22.5" customHeight="1">
      <c r="C229" s="109"/>
      <c r="D229" s="99" t="e">
        <f>#REF!</f>
        <v>#REF!</v>
      </c>
      <c r="E229" s="110" t="s">
        <v>57</v>
      </c>
      <c r="F229" s="110" t="s">
        <v>57</v>
      </c>
      <c r="G229" s="110" t="s">
        <v>57</v>
      </c>
      <c r="H229" s="111"/>
      <c r="I229" s="112"/>
      <c r="J229" s="112"/>
      <c r="K229" s="112"/>
      <c r="L229" s="113"/>
      <c r="M229" s="114"/>
      <c r="O229" s="109"/>
      <c r="P229" s="99" t="e">
        <f>#REF!</f>
        <v>#REF!</v>
      </c>
      <c r="Q229" s="110" t="s">
        <v>57</v>
      </c>
      <c r="R229" s="110" t="s">
        <v>57</v>
      </c>
      <c r="S229" s="110" t="s">
        <v>57</v>
      </c>
      <c r="T229" s="111"/>
      <c r="U229" s="112"/>
      <c r="V229" s="112"/>
      <c r="W229" s="112"/>
      <c r="X229" s="113"/>
      <c r="Y229" s="114"/>
    </row>
    <row r="230" spans="1:25" ht="15" customHeight="1">
      <c r="C230" s="309" t="s">
        <v>62</v>
      </c>
      <c r="D230" s="309"/>
      <c r="E230" s="309"/>
      <c r="F230" s="309"/>
      <c r="G230" s="309"/>
      <c r="H230" s="309"/>
      <c r="I230" s="309"/>
      <c r="J230" s="309"/>
      <c r="K230" s="309"/>
      <c r="L230" s="309"/>
      <c r="M230" s="309"/>
      <c r="O230" s="309" t="s">
        <v>62</v>
      </c>
      <c r="P230" s="309"/>
      <c r="Q230" s="309"/>
      <c r="R230" s="309"/>
      <c r="S230" s="309"/>
      <c r="T230" s="309"/>
      <c r="U230" s="309"/>
      <c r="V230" s="309"/>
      <c r="W230" s="309"/>
      <c r="X230" s="309"/>
      <c r="Y230" s="309"/>
    </row>
    <row r="231" spans="1:25">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c r="C232" s="310" t="s">
        <v>63</v>
      </c>
      <c r="D232" s="310"/>
      <c r="E232" s="310"/>
      <c r="F232" s="310"/>
      <c r="G232" s="310"/>
      <c r="H232" s="310"/>
      <c r="I232" s="310"/>
      <c r="J232" s="310"/>
      <c r="K232" s="310"/>
      <c r="L232" s="310"/>
      <c r="M232" s="310"/>
      <c r="O232" s="310" t="s">
        <v>63</v>
      </c>
      <c r="P232" s="310"/>
      <c r="Q232" s="310"/>
      <c r="R232" s="310"/>
      <c r="S232" s="310"/>
      <c r="T232" s="310"/>
      <c r="U232" s="310"/>
      <c r="V232" s="310"/>
      <c r="W232" s="310"/>
      <c r="X232" s="310"/>
      <c r="Y232" s="310"/>
    </row>
    <row r="233" spans="1:25" ht="115.5" customHeight="1">
      <c r="C233" s="311"/>
      <c r="D233" s="312"/>
      <c r="E233" s="312"/>
      <c r="F233" s="312"/>
      <c r="G233" s="312"/>
      <c r="H233" s="312"/>
      <c r="I233" s="312"/>
      <c r="J233" s="312"/>
      <c r="K233" s="312"/>
      <c r="L233" s="312"/>
      <c r="M233" s="313"/>
      <c r="O233" s="311"/>
      <c r="P233" s="312"/>
      <c r="Q233" s="312"/>
      <c r="R233" s="312"/>
      <c r="S233" s="312"/>
      <c r="T233" s="312"/>
      <c r="U233" s="312"/>
      <c r="V233" s="312"/>
      <c r="W233" s="312"/>
      <c r="X233" s="312"/>
      <c r="Y233" s="313"/>
    </row>
    <row r="235" spans="1:25" ht="53.25" customHeight="1">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row r="237" spans="1:25">
      <c r="A237" s="74" t="s">
        <v>28</v>
      </c>
      <c r="C237" s="294" t="str">
        <f>C159</f>
        <v>Année 2022/2023</v>
      </c>
      <c r="D237" s="294"/>
      <c r="E237" s="295" t="str">
        <f>+CONCATENATE("Période ",$A$8)</f>
        <v>Période 6</v>
      </c>
      <c r="F237" s="295"/>
      <c r="G237" s="295"/>
      <c r="H237" s="295"/>
      <c r="I237" s="295"/>
      <c r="J237" s="295"/>
      <c r="K237" s="295"/>
      <c r="L237" s="295"/>
      <c r="M237" s="75" t="str">
        <f>+CONCATENATE("Semaine ",$A$6)</f>
        <v>Semaine 9</v>
      </c>
      <c r="O237" s="294" t="str">
        <f>+C237</f>
        <v>Année 2022/2023</v>
      </c>
      <c r="P237" s="294"/>
      <c r="Q237" s="295" t="str">
        <f>+CONCATENATE("Période ",$A$8)</f>
        <v>Période 6</v>
      </c>
      <c r="R237" s="295"/>
      <c r="S237" s="295"/>
      <c r="T237" s="295"/>
      <c r="U237" s="295"/>
      <c r="V237" s="295"/>
      <c r="W237" s="295"/>
      <c r="X237" s="295"/>
      <c r="Y237" s="75" t="str">
        <f>+CONCATENATE("Semaine ",$A$6+1)</f>
        <v>Semaine 10</v>
      </c>
    </row>
    <row r="238" spans="1:25">
      <c r="A238" s="76">
        <f>'5E D2'!N122</f>
        <v>45754</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75">
      <c r="A239" s="74" t="s">
        <v>38</v>
      </c>
      <c r="C239" s="80" t="s">
        <v>39</v>
      </c>
      <c r="D239" s="296" t="s">
        <v>40</v>
      </c>
      <c r="E239" s="296"/>
      <c r="F239" s="296"/>
      <c r="G239" s="296"/>
      <c r="H239" s="296"/>
      <c r="I239" s="296"/>
      <c r="J239" s="296"/>
      <c r="K239" s="296"/>
      <c r="L239" s="296"/>
      <c r="M239" s="296"/>
      <c r="O239" s="80" t="s">
        <v>39</v>
      </c>
      <c r="P239" s="296" t="s">
        <v>40</v>
      </c>
      <c r="Q239" s="296"/>
      <c r="R239" s="296"/>
      <c r="S239" s="296"/>
      <c r="T239" s="296"/>
      <c r="U239" s="296"/>
      <c r="V239" s="296"/>
      <c r="W239" s="296"/>
      <c r="X239" s="296"/>
      <c r="Y239" s="296"/>
    </row>
    <row r="240" spans="1:25">
      <c r="A240" s="81">
        <f>'5E D2'!M122</f>
        <v>15</v>
      </c>
    </row>
    <row r="241" spans="1:28" ht="18" customHeight="1">
      <c r="A241" s="74" t="s">
        <v>41</v>
      </c>
      <c r="C241" s="80" t="s">
        <v>42</v>
      </c>
      <c r="O241" s="80" t="s">
        <v>42</v>
      </c>
    </row>
    <row r="242" spans="1:28">
      <c r="A242" s="81">
        <f>A164</f>
        <v>6</v>
      </c>
    </row>
    <row r="243" spans="1:28" ht="63" customHeight="1">
      <c r="C243" s="305" t="s">
        <v>43</v>
      </c>
      <c r="D243" s="305"/>
      <c r="E243" s="305"/>
      <c r="F243" s="305"/>
      <c r="G243" s="305"/>
      <c r="H243" s="305"/>
      <c r="I243" s="305"/>
      <c r="J243" s="305"/>
      <c r="K243" s="305"/>
      <c r="L243" s="305"/>
      <c r="M243" s="305"/>
      <c r="O243" s="305" t="s">
        <v>43</v>
      </c>
      <c r="P243" s="305"/>
      <c r="Q243" s="305"/>
      <c r="R243" s="305"/>
      <c r="S243" s="305"/>
      <c r="T243" s="305"/>
      <c r="U243" s="305"/>
      <c r="V243" s="305"/>
      <c r="W243" s="305"/>
      <c r="X243" s="305"/>
      <c r="Y243" s="305"/>
    </row>
    <row r="244" spans="1:28" ht="9" customHeight="1"/>
    <row r="245" spans="1:28" ht="15" customHeight="1">
      <c r="E245" s="82"/>
      <c r="G245" s="83"/>
      <c r="H245" s="306" t="s">
        <v>44</v>
      </c>
      <c r="I245" s="307"/>
      <c r="J245" s="307"/>
      <c r="K245" s="307"/>
      <c r="L245" s="307"/>
      <c r="M245" s="308"/>
      <c r="Q245" s="82"/>
      <c r="S245" s="83"/>
      <c r="T245" s="306" t="s">
        <v>44</v>
      </c>
      <c r="U245" s="307"/>
      <c r="V245" s="307"/>
      <c r="W245" s="307"/>
      <c r="X245" s="307"/>
      <c r="Y245" s="308"/>
    </row>
    <row r="246" spans="1:28" ht="39" customHeight="1">
      <c r="E246" s="84"/>
      <c r="F246" s="85"/>
      <c r="G246" s="86"/>
      <c r="H246" s="297" t="s">
        <v>45</v>
      </c>
      <c r="I246" s="299" t="s">
        <v>46</v>
      </c>
      <c r="J246" s="299" t="s">
        <v>47</v>
      </c>
      <c r="K246" s="299" t="s">
        <v>48</v>
      </c>
      <c r="L246" s="301" t="s">
        <v>49</v>
      </c>
      <c r="M246" s="303" t="s">
        <v>50</v>
      </c>
      <c r="Q246" s="84"/>
      <c r="R246" s="85"/>
      <c r="S246" s="86"/>
      <c r="T246" s="297" t="s">
        <v>45</v>
      </c>
      <c r="U246" s="299" t="s">
        <v>46</v>
      </c>
      <c r="V246" s="299" t="s">
        <v>47</v>
      </c>
      <c r="W246" s="299" t="s">
        <v>48</v>
      </c>
      <c r="X246" s="301" t="s">
        <v>49</v>
      </c>
      <c r="Y246" s="303" t="s">
        <v>50</v>
      </c>
    </row>
    <row r="247" spans="1:28" ht="15.75">
      <c r="C247" s="87" t="s">
        <v>51</v>
      </c>
      <c r="D247" s="88" t="s">
        <v>52</v>
      </c>
      <c r="E247" s="89" t="s">
        <v>53</v>
      </c>
      <c r="F247" s="89" t="s">
        <v>54</v>
      </c>
      <c r="G247" s="89" t="s">
        <v>55</v>
      </c>
      <c r="H247" s="298"/>
      <c r="I247" s="300"/>
      <c r="J247" s="300"/>
      <c r="K247" s="300"/>
      <c r="L247" s="302"/>
      <c r="M247" s="304"/>
      <c r="O247" s="87" t="s">
        <v>51</v>
      </c>
      <c r="P247" s="90" t="s">
        <v>52</v>
      </c>
      <c r="Q247" s="89" t="s">
        <v>53</v>
      </c>
      <c r="R247" s="89" t="s">
        <v>54</v>
      </c>
      <c r="S247" s="89" t="s">
        <v>55</v>
      </c>
      <c r="T247" s="298"/>
      <c r="U247" s="300"/>
      <c r="V247" s="300"/>
      <c r="W247" s="300"/>
      <c r="X247" s="302"/>
      <c r="Y247" s="304"/>
    </row>
    <row r="248" spans="1:28" s="91" customFormat="1" ht="22.5" customHeight="1">
      <c r="C248" s="92" t="s">
        <v>56</v>
      </c>
      <c r="D248" s="99"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customHeight="1">
      <c r="C249" s="100"/>
      <c r="D249" s="99"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c r="C250" s="100"/>
      <c r="D250" s="99"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customHeight="1">
      <c r="C251" s="106">
        <f>O221+3</f>
        <v>45754</v>
      </c>
      <c r="D251" s="99" t="e">
        <f>#REF!</f>
        <v>#REF!</v>
      </c>
      <c r="E251" s="101" t="s">
        <v>57</v>
      </c>
      <c r="F251" s="101" t="s">
        <v>57</v>
      </c>
      <c r="G251" s="101" t="s">
        <v>57</v>
      </c>
      <c r="H251" s="102"/>
      <c r="I251" s="103"/>
      <c r="J251" s="103"/>
      <c r="K251" s="103"/>
      <c r="L251" s="104"/>
      <c r="M251" s="105"/>
      <c r="O251" s="106">
        <f>+C299+3</f>
        <v>45761</v>
      </c>
      <c r="P251" s="93" t="e">
        <f>#REF!</f>
        <v>#REF!</v>
      </c>
      <c r="Q251" s="101" t="s">
        <v>57</v>
      </c>
      <c r="R251" s="101" t="s">
        <v>57</v>
      </c>
      <c r="S251" s="101" t="s">
        <v>57</v>
      </c>
      <c r="T251" s="102"/>
      <c r="U251" s="103"/>
      <c r="V251" s="103"/>
      <c r="W251" s="103"/>
      <c r="X251" s="104"/>
      <c r="Y251" s="105"/>
      <c r="AB251" s="107"/>
    </row>
    <row r="252" spans="1:28" s="91" customFormat="1" ht="22.5" hidden="1" customHeight="1">
      <c r="C252" s="106"/>
      <c r="D252" s="99"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customHeight="1">
      <c r="C253" s="106"/>
      <c r="D253" s="99"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customHeight="1">
      <c r="C254" s="105"/>
      <c r="D254" s="99"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c r="C255" s="105"/>
      <c r="D255" s="99"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c r="C256" s="105"/>
      <c r="D256" s="99"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customHeight="1">
      <c r="C257" s="100"/>
      <c r="D257" s="99"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customHeight="1">
      <c r="C258" s="100"/>
      <c r="D258" s="99"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customHeight="1">
      <c r="C259" s="109"/>
      <c r="D259" s="99"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customHeight="1">
      <c r="C260" s="92" t="s">
        <v>58</v>
      </c>
      <c r="D260" s="99" t="e">
        <f>#REF!</f>
        <v>#REF!</v>
      </c>
      <c r="E260" s="94" t="s">
        <v>57</v>
      </c>
      <c r="F260" s="94" t="s">
        <v>57</v>
      </c>
      <c r="G260" s="94" t="s">
        <v>57</v>
      </c>
      <c r="H260" s="95"/>
      <c r="I260" s="96"/>
      <c r="J260" s="96"/>
      <c r="K260" s="96"/>
      <c r="L260" s="97"/>
      <c r="M260" s="98"/>
      <c r="O260" s="92" t="s">
        <v>58</v>
      </c>
      <c r="P260" s="99" t="e">
        <f>#REF!</f>
        <v>#REF!</v>
      </c>
      <c r="Q260" s="94" t="s">
        <v>57</v>
      </c>
      <c r="R260" s="94" t="s">
        <v>57</v>
      </c>
      <c r="S260" s="94" t="s">
        <v>57</v>
      </c>
      <c r="T260" s="95"/>
      <c r="U260" s="96"/>
      <c r="V260" s="96"/>
      <c r="W260" s="96"/>
      <c r="X260" s="97"/>
      <c r="Y260" s="98"/>
    </row>
    <row r="261" spans="3:28" s="91" customFormat="1" ht="0.75" customHeight="1">
      <c r="C261" s="100"/>
      <c r="D261" s="99" t="e">
        <f>#REF!</f>
        <v>#REF!</v>
      </c>
      <c r="E261" s="101"/>
      <c r="F261" s="101"/>
      <c r="G261" s="101"/>
      <c r="H261" s="102"/>
      <c r="I261" s="103"/>
      <c r="J261" s="103"/>
      <c r="K261" s="103"/>
      <c r="L261" s="104"/>
      <c r="M261" s="105"/>
      <c r="O261" s="100"/>
      <c r="P261" s="99" t="e">
        <f>#REF!</f>
        <v>#REF!</v>
      </c>
      <c r="Q261" s="101"/>
      <c r="R261" s="101"/>
      <c r="S261" s="101"/>
      <c r="T261" s="102"/>
      <c r="U261" s="103"/>
      <c r="V261" s="103"/>
      <c r="W261" s="103"/>
      <c r="X261" s="104"/>
      <c r="Y261" s="105"/>
    </row>
    <row r="262" spans="3:28" s="91" customFormat="1" ht="22.5" hidden="1" customHeight="1">
      <c r="C262" s="100"/>
      <c r="D262" s="99" t="e">
        <f>#REF!</f>
        <v>#REF!</v>
      </c>
      <c r="E262" s="101"/>
      <c r="F262" s="101"/>
      <c r="G262" s="101"/>
      <c r="H262" s="102"/>
      <c r="I262" s="103"/>
      <c r="J262" s="103"/>
      <c r="K262" s="103"/>
      <c r="L262" s="104"/>
      <c r="M262" s="105"/>
      <c r="O262" s="100"/>
      <c r="P262" s="99" t="e">
        <f>#REF!</f>
        <v>#REF!</v>
      </c>
      <c r="Q262" s="101"/>
      <c r="R262" s="101"/>
      <c r="S262" s="101"/>
      <c r="T262" s="102"/>
      <c r="U262" s="103"/>
      <c r="V262" s="103"/>
      <c r="W262" s="103"/>
      <c r="X262" s="104"/>
      <c r="Y262" s="105"/>
    </row>
    <row r="263" spans="3:28" s="91" customFormat="1" ht="20.25" customHeight="1">
      <c r="C263" s="106">
        <f>+C251+1</f>
        <v>45755</v>
      </c>
      <c r="D263" s="99" t="e">
        <f>#REF!</f>
        <v>#REF!</v>
      </c>
      <c r="E263" s="101" t="s">
        <v>57</v>
      </c>
      <c r="F263" s="101" t="s">
        <v>57</v>
      </c>
      <c r="G263" s="101" t="s">
        <v>57</v>
      </c>
      <c r="H263" s="102"/>
      <c r="I263" s="103"/>
      <c r="J263" s="103"/>
      <c r="K263" s="103"/>
      <c r="L263" s="104"/>
      <c r="M263" s="105"/>
      <c r="O263" s="106">
        <f>+O251+1</f>
        <v>45762</v>
      </c>
      <c r="P263" s="99" t="e">
        <f>#REF!</f>
        <v>#REF!</v>
      </c>
      <c r="Q263" s="101" t="s">
        <v>57</v>
      </c>
      <c r="R263" s="101" t="s">
        <v>57</v>
      </c>
      <c r="S263" s="101" t="s">
        <v>57</v>
      </c>
      <c r="T263" s="102"/>
      <c r="U263" s="103"/>
      <c r="V263" s="103"/>
      <c r="W263" s="103"/>
      <c r="X263" s="104"/>
      <c r="Y263" s="105"/>
      <c r="AB263" s="107"/>
    </row>
    <row r="264" spans="3:28" s="91" customFormat="1" ht="22.5" hidden="1" customHeight="1">
      <c r="C264" s="106"/>
      <c r="D264" s="99" t="e">
        <f>#REF!</f>
        <v>#REF!</v>
      </c>
      <c r="E264" s="101"/>
      <c r="F264" s="101"/>
      <c r="G264" s="101"/>
      <c r="H264" s="102"/>
      <c r="I264" s="103"/>
      <c r="J264" s="103"/>
      <c r="K264" s="103"/>
      <c r="L264" s="104"/>
      <c r="M264" s="105"/>
      <c r="O264" s="106"/>
      <c r="P264" s="99" t="e">
        <f>#REF!</f>
        <v>#REF!</v>
      </c>
      <c r="Q264" s="101"/>
      <c r="R264" s="101"/>
      <c r="S264" s="101"/>
      <c r="T264" s="102"/>
      <c r="U264" s="103"/>
      <c r="V264" s="103"/>
      <c r="W264" s="103"/>
      <c r="X264" s="104"/>
      <c r="Y264" s="105"/>
      <c r="AB264" s="107"/>
    </row>
    <row r="265" spans="3:28" s="91" customFormat="1" ht="0.75" customHeight="1">
      <c r="C265" s="106"/>
      <c r="D265" s="99" t="e">
        <f>#REF!</f>
        <v>#REF!</v>
      </c>
      <c r="E265" s="101"/>
      <c r="F265" s="101"/>
      <c r="G265" s="101"/>
      <c r="H265" s="102"/>
      <c r="I265" s="103"/>
      <c r="J265" s="103"/>
      <c r="K265" s="103"/>
      <c r="L265" s="104"/>
      <c r="M265" s="105"/>
      <c r="O265" s="106"/>
      <c r="P265" s="99" t="e">
        <f>#REF!</f>
        <v>#REF!</v>
      </c>
      <c r="Q265" s="101"/>
      <c r="R265" s="101"/>
      <c r="S265" s="101"/>
      <c r="T265" s="102"/>
      <c r="U265" s="103"/>
      <c r="V265" s="103"/>
      <c r="W265" s="103"/>
      <c r="X265" s="104"/>
      <c r="Y265" s="105"/>
      <c r="AB265" s="107"/>
    </row>
    <row r="266" spans="3:28" s="91" customFormat="1" ht="21.75" customHeight="1">
      <c r="C266" s="105"/>
      <c r="D266" s="99" t="e">
        <f>#REF!</f>
        <v>#REF!</v>
      </c>
      <c r="E266" s="101" t="s">
        <v>57</v>
      </c>
      <c r="F266" s="101" t="s">
        <v>57</v>
      </c>
      <c r="G266" s="101" t="s">
        <v>57</v>
      </c>
      <c r="H266" s="102"/>
      <c r="I266" s="103"/>
      <c r="J266" s="103"/>
      <c r="K266" s="103"/>
      <c r="L266" s="104"/>
      <c r="M266" s="108"/>
      <c r="O266" s="105"/>
      <c r="P266" s="99" t="e">
        <f>#REF!</f>
        <v>#REF!</v>
      </c>
      <c r="Q266" s="101" t="s">
        <v>57</v>
      </c>
      <c r="R266" s="101" t="s">
        <v>57</v>
      </c>
      <c r="S266" s="101" t="s">
        <v>57</v>
      </c>
      <c r="T266" s="102"/>
      <c r="U266" s="103"/>
      <c r="V266" s="103"/>
      <c r="W266" s="103"/>
      <c r="X266" s="104"/>
      <c r="Y266" s="108"/>
    </row>
    <row r="267" spans="3:28" s="91" customFormat="1" ht="2.25" hidden="1" customHeight="1">
      <c r="C267" s="105"/>
      <c r="D267" s="99" t="e">
        <f>#REF!</f>
        <v>#REF!</v>
      </c>
      <c r="E267" s="101"/>
      <c r="F267" s="101"/>
      <c r="G267" s="101"/>
      <c r="H267" s="102"/>
      <c r="I267" s="103"/>
      <c r="J267" s="103"/>
      <c r="K267" s="103"/>
      <c r="L267" s="104"/>
      <c r="M267" s="108"/>
      <c r="O267" s="105"/>
      <c r="P267" s="99" t="e">
        <f>#REF!</f>
        <v>#REF!</v>
      </c>
      <c r="Q267" s="101"/>
      <c r="R267" s="101"/>
      <c r="S267" s="101"/>
      <c r="T267" s="102"/>
      <c r="U267" s="103"/>
      <c r="V267" s="103"/>
      <c r="W267" s="103"/>
      <c r="X267" s="104"/>
      <c r="Y267" s="108"/>
    </row>
    <row r="268" spans="3:28" s="91" customFormat="1" ht="22.5" hidden="1" customHeight="1">
      <c r="C268" s="105"/>
      <c r="D268" s="99" t="e">
        <f>#REF!</f>
        <v>#REF!</v>
      </c>
      <c r="E268" s="101"/>
      <c r="F268" s="101"/>
      <c r="G268" s="101"/>
      <c r="H268" s="102"/>
      <c r="I268" s="103"/>
      <c r="J268" s="103"/>
      <c r="K268" s="103"/>
      <c r="L268" s="104"/>
      <c r="M268" s="108"/>
      <c r="O268" s="105"/>
      <c r="P268" s="99" t="e">
        <f>#REF!</f>
        <v>#REF!</v>
      </c>
      <c r="Q268" s="101"/>
      <c r="R268" s="101"/>
      <c r="S268" s="101"/>
      <c r="T268" s="102"/>
      <c r="U268" s="103"/>
      <c r="V268" s="103"/>
      <c r="W268" s="103"/>
      <c r="X268" s="104"/>
      <c r="Y268" s="108"/>
    </row>
    <row r="269" spans="3:28" s="91" customFormat="1" ht="22.5" customHeight="1">
      <c r="C269" s="100"/>
      <c r="D269" s="99" t="e">
        <f>#REF!</f>
        <v>#REF!</v>
      </c>
      <c r="E269" s="101" t="s">
        <v>57</v>
      </c>
      <c r="F269" s="101" t="s">
        <v>57</v>
      </c>
      <c r="G269" s="101" t="s">
        <v>57</v>
      </c>
      <c r="H269" s="102"/>
      <c r="I269" s="103"/>
      <c r="J269" s="103"/>
      <c r="K269" s="103"/>
      <c r="L269" s="104"/>
      <c r="M269" s="108"/>
      <c r="O269" s="100"/>
      <c r="P269" s="99" t="e">
        <f>#REF!</f>
        <v>#REF!</v>
      </c>
      <c r="Q269" s="101" t="s">
        <v>57</v>
      </c>
      <c r="R269" s="101" t="s">
        <v>57</v>
      </c>
      <c r="S269" s="101" t="s">
        <v>57</v>
      </c>
      <c r="T269" s="102"/>
      <c r="U269" s="103"/>
      <c r="V269" s="103"/>
      <c r="W269" s="103"/>
      <c r="X269" s="104"/>
      <c r="Y269" s="108"/>
    </row>
    <row r="270" spans="3:28" s="91" customFormat="1" ht="0.75" customHeight="1">
      <c r="C270" s="100"/>
      <c r="D270" s="99" t="e">
        <f>#REF!</f>
        <v>#REF!</v>
      </c>
      <c r="E270" s="101"/>
      <c r="F270" s="101"/>
      <c r="G270" s="101"/>
      <c r="H270" s="102"/>
      <c r="I270" s="103"/>
      <c r="J270" s="103"/>
      <c r="K270" s="103"/>
      <c r="L270" s="104"/>
      <c r="M270" s="108"/>
      <c r="O270" s="100"/>
      <c r="P270" s="99" t="e">
        <f>#REF!</f>
        <v>#REF!</v>
      </c>
      <c r="Q270" s="101"/>
      <c r="R270" s="101"/>
      <c r="S270" s="101"/>
      <c r="T270" s="102"/>
      <c r="U270" s="103"/>
      <c r="V270" s="103"/>
      <c r="W270" s="103"/>
      <c r="X270" s="104"/>
      <c r="Y270" s="108"/>
    </row>
    <row r="271" spans="3:28" s="91" customFormat="1" ht="22.5" customHeight="1">
      <c r="C271" s="109"/>
      <c r="D271" s="99" t="e">
        <f>#REF!</f>
        <v>#REF!</v>
      </c>
      <c r="E271" s="110" t="s">
        <v>57</v>
      </c>
      <c r="F271" s="110" t="s">
        <v>57</v>
      </c>
      <c r="G271" s="110" t="s">
        <v>57</v>
      </c>
      <c r="H271" s="111"/>
      <c r="I271" s="112"/>
      <c r="J271" s="112"/>
      <c r="K271" s="112"/>
      <c r="L271" s="113"/>
      <c r="M271" s="114"/>
      <c r="O271" s="109"/>
      <c r="P271" s="99" t="e">
        <f>#REF!</f>
        <v>#REF!</v>
      </c>
      <c r="Q271" s="110" t="s">
        <v>57</v>
      </c>
      <c r="R271" s="110" t="s">
        <v>57</v>
      </c>
      <c r="S271" s="110" t="s">
        <v>57</v>
      </c>
      <c r="T271" s="111"/>
      <c r="U271" s="112"/>
      <c r="V271" s="112"/>
      <c r="W271" s="112"/>
      <c r="X271" s="113"/>
      <c r="Y271" s="114"/>
    </row>
    <row r="272" spans="3:28" s="91" customFormat="1" ht="22.5" customHeight="1">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customHeight="1">
      <c r="C273" s="100"/>
      <c r="D273" s="9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c r="C274" s="100"/>
      <c r="D274" s="9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customHeight="1">
      <c r="C275" s="106">
        <f>+C263+1</f>
        <v>45756</v>
      </c>
      <c r="D275" s="99" t="e">
        <f>#REF!</f>
        <v>#REF!</v>
      </c>
      <c r="E275" s="101" t="s">
        <v>57</v>
      </c>
      <c r="F275" s="101" t="s">
        <v>57</v>
      </c>
      <c r="G275" s="101" t="s">
        <v>57</v>
      </c>
      <c r="H275" s="102"/>
      <c r="I275" s="103"/>
      <c r="J275" s="103"/>
      <c r="K275" s="103"/>
      <c r="L275" s="104"/>
      <c r="M275" s="105"/>
      <c r="O275" s="106">
        <f>+O263+1</f>
        <v>45763</v>
      </c>
      <c r="P275" s="99" t="e">
        <f>#REF!</f>
        <v>#REF!</v>
      </c>
      <c r="Q275" s="101" t="s">
        <v>57</v>
      </c>
      <c r="R275" s="101" t="s">
        <v>57</v>
      </c>
      <c r="S275" s="101" t="s">
        <v>57</v>
      </c>
      <c r="T275" s="102"/>
      <c r="U275" s="103"/>
      <c r="V275" s="103"/>
      <c r="W275" s="103"/>
      <c r="X275" s="104"/>
      <c r="Y275" s="105"/>
      <c r="AB275" s="107"/>
    </row>
    <row r="276" spans="3:28" s="91" customFormat="1" ht="22.5" hidden="1" customHeight="1">
      <c r="C276" s="106"/>
      <c r="D276" s="9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customHeight="1">
      <c r="C277" s="106"/>
      <c r="D277" s="9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customHeight="1">
      <c r="C278" s="105"/>
      <c r="D278" s="9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c r="C279" s="105"/>
      <c r="D279" s="9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c r="C280" s="105"/>
      <c r="D280" s="9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customHeight="1">
      <c r="C281" s="100"/>
      <c r="D281" s="9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customHeight="1">
      <c r="C282" s="100"/>
      <c r="D282" s="9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customHeight="1">
      <c r="C283" s="109"/>
      <c r="D283" s="99"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customHeight="1">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customHeight="1">
      <c r="C285" s="100"/>
      <c r="D285" s="9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c r="C286" s="100"/>
      <c r="D286" s="9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customHeight="1">
      <c r="C287" s="106">
        <f>+C275+1</f>
        <v>45757</v>
      </c>
      <c r="D287" s="99" t="e">
        <f>#REF!</f>
        <v>#REF!</v>
      </c>
      <c r="E287" s="101" t="s">
        <v>57</v>
      </c>
      <c r="F287" s="101" t="s">
        <v>57</v>
      </c>
      <c r="G287" s="101" t="s">
        <v>57</v>
      </c>
      <c r="H287" s="102"/>
      <c r="I287" s="103"/>
      <c r="J287" s="103"/>
      <c r="K287" s="103"/>
      <c r="L287" s="104"/>
      <c r="M287" s="105"/>
      <c r="O287" s="106">
        <f>+O275+1</f>
        <v>45764</v>
      </c>
      <c r="P287" s="99" t="e">
        <f>#REF!</f>
        <v>#REF!</v>
      </c>
      <c r="Q287" s="101" t="s">
        <v>57</v>
      </c>
      <c r="R287" s="101" t="s">
        <v>57</v>
      </c>
      <c r="S287" s="101" t="s">
        <v>57</v>
      </c>
      <c r="T287" s="102"/>
      <c r="U287" s="103"/>
      <c r="V287" s="103"/>
      <c r="W287" s="103"/>
      <c r="X287" s="104"/>
      <c r="Y287" s="105"/>
      <c r="AB287" s="107"/>
    </row>
    <row r="288" spans="3:28" s="91" customFormat="1" ht="22.5" hidden="1" customHeight="1">
      <c r="C288" s="106"/>
      <c r="D288" s="9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customHeight="1">
      <c r="C289" s="106"/>
      <c r="D289" s="9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customHeight="1">
      <c r="C290" s="105"/>
      <c r="D290" s="9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c r="C291" s="105"/>
      <c r="D291" s="9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c r="C292" s="105"/>
      <c r="D292" s="9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customHeight="1">
      <c r="C293" s="100"/>
      <c r="D293" s="9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customHeight="1">
      <c r="C294" s="100"/>
      <c r="D294" s="9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customHeight="1">
      <c r="C295" s="109"/>
      <c r="D295" s="99"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customHeight="1">
      <c r="C296" s="92" t="s">
        <v>61</v>
      </c>
      <c r="D296" s="99" t="e">
        <f>#REF!</f>
        <v>#REF!</v>
      </c>
      <c r="E296" s="94" t="s">
        <v>57</v>
      </c>
      <c r="F296" s="94" t="s">
        <v>57</v>
      </c>
      <c r="G296" s="94" t="s">
        <v>57</v>
      </c>
      <c r="H296" s="95"/>
      <c r="I296" s="96"/>
      <c r="J296" s="96"/>
      <c r="K296" s="96"/>
      <c r="L296" s="97"/>
      <c r="M296" s="98"/>
      <c r="O296" s="92" t="s">
        <v>61</v>
      </c>
      <c r="P296" s="99" t="e">
        <f>#REF!</f>
        <v>#REF!</v>
      </c>
      <c r="Q296" s="94" t="s">
        <v>57</v>
      </c>
      <c r="R296" s="94" t="s">
        <v>57</v>
      </c>
      <c r="S296" s="94" t="s">
        <v>57</v>
      </c>
      <c r="T296" s="95"/>
      <c r="U296" s="96"/>
      <c r="V296" s="96"/>
      <c r="W296" s="96"/>
      <c r="X296" s="97"/>
      <c r="Y296" s="98"/>
    </row>
    <row r="297" spans="3:28" s="91" customFormat="1" ht="0.75" customHeight="1">
      <c r="C297" s="100"/>
      <c r="D297" s="99" t="e">
        <f>#REF!</f>
        <v>#REF!</v>
      </c>
      <c r="E297" s="101"/>
      <c r="F297" s="101"/>
      <c r="G297" s="101"/>
      <c r="H297" s="102"/>
      <c r="I297" s="103"/>
      <c r="J297" s="103"/>
      <c r="K297" s="103"/>
      <c r="L297" s="104"/>
      <c r="M297" s="105"/>
      <c r="O297" s="100"/>
      <c r="P297" s="99" t="e">
        <f>#REF!</f>
        <v>#REF!</v>
      </c>
      <c r="Q297" s="101"/>
      <c r="R297" s="101"/>
      <c r="S297" s="101"/>
      <c r="T297" s="102"/>
      <c r="U297" s="103"/>
      <c r="V297" s="103"/>
      <c r="W297" s="103"/>
      <c r="X297" s="104"/>
      <c r="Y297" s="105"/>
    </row>
    <row r="298" spans="3:28" s="91" customFormat="1" ht="22.5" hidden="1" customHeight="1">
      <c r="C298" s="100"/>
      <c r="D298" s="99" t="e">
        <f>#REF!</f>
        <v>#REF!</v>
      </c>
      <c r="E298" s="101"/>
      <c r="F298" s="101"/>
      <c r="G298" s="101"/>
      <c r="H298" s="102"/>
      <c r="I298" s="103"/>
      <c r="J298" s="103"/>
      <c r="K298" s="103"/>
      <c r="L298" s="104"/>
      <c r="M298" s="105"/>
      <c r="O298" s="100"/>
      <c r="P298" s="99" t="e">
        <f>#REF!</f>
        <v>#REF!</v>
      </c>
      <c r="Q298" s="101"/>
      <c r="R298" s="101"/>
      <c r="S298" s="101"/>
      <c r="T298" s="102"/>
      <c r="U298" s="103"/>
      <c r="V298" s="103"/>
      <c r="W298" s="103"/>
      <c r="X298" s="104"/>
      <c r="Y298" s="105"/>
    </row>
    <row r="299" spans="3:28" s="91" customFormat="1" ht="20.25" customHeight="1">
      <c r="C299" s="106">
        <f>+C287+1</f>
        <v>45758</v>
      </c>
      <c r="D299" s="99" t="e">
        <f>#REF!</f>
        <v>#REF!</v>
      </c>
      <c r="E299" s="101" t="s">
        <v>57</v>
      </c>
      <c r="F299" s="101" t="s">
        <v>57</v>
      </c>
      <c r="G299" s="101" t="s">
        <v>57</v>
      </c>
      <c r="H299" s="102"/>
      <c r="I299" s="103"/>
      <c r="J299" s="103"/>
      <c r="K299" s="103"/>
      <c r="L299" s="104"/>
      <c r="M299" s="105"/>
      <c r="O299" s="106">
        <f>+O287+1</f>
        <v>45765</v>
      </c>
      <c r="P299" s="99" t="e">
        <f>#REF!</f>
        <v>#REF!</v>
      </c>
      <c r="Q299" s="101" t="s">
        <v>57</v>
      </c>
      <c r="R299" s="101" t="s">
        <v>57</v>
      </c>
      <c r="S299" s="101" t="s">
        <v>57</v>
      </c>
      <c r="T299" s="102"/>
      <c r="U299" s="103"/>
      <c r="V299" s="103"/>
      <c r="W299" s="103"/>
      <c r="X299" s="104"/>
      <c r="Y299" s="105"/>
      <c r="AB299" s="107"/>
    </row>
    <row r="300" spans="3:28" s="91" customFormat="1" ht="22.5" hidden="1" customHeight="1">
      <c r="C300" s="106"/>
      <c r="D300" s="99" t="e">
        <f>#REF!</f>
        <v>#REF!</v>
      </c>
      <c r="E300" s="101"/>
      <c r="F300" s="101"/>
      <c r="G300" s="101"/>
      <c r="H300" s="102"/>
      <c r="I300" s="103"/>
      <c r="J300" s="103"/>
      <c r="K300" s="103"/>
      <c r="L300" s="104"/>
      <c r="M300" s="105"/>
      <c r="O300" s="106"/>
      <c r="P300" s="99" t="e">
        <f>#REF!</f>
        <v>#REF!</v>
      </c>
      <c r="Q300" s="101"/>
      <c r="R300" s="101"/>
      <c r="S300" s="101"/>
      <c r="T300" s="102"/>
      <c r="U300" s="103"/>
      <c r="V300" s="103"/>
      <c r="W300" s="103"/>
      <c r="X300" s="104"/>
      <c r="Y300" s="105"/>
      <c r="AB300" s="107"/>
    </row>
    <row r="301" spans="3:28" s="91" customFormat="1" ht="0.75" customHeight="1">
      <c r="C301" s="106"/>
      <c r="D301" s="99" t="e">
        <f>#REF!</f>
        <v>#REF!</v>
      </c>
      <c r="E301" s="101"/>
      <c r="F301" s="101"/>
      <c r="G301" s="101"/>
      <c r="H301" s="102"/>
      <c r="I301" s="103"/>
      <c r="J301" s="103"/>
      <c r="K301" s="103"/>
      <c r="L301" s="104"/>
      <c r="M301" s="105"/>
      <c r="O301" s="106"/>
      <c r="P301" s="99" t="e">
        <f>#REF!</f>
        <v>#REF!</v>
      </c>
      <c r="Q301" s="101"/>
      <c r="R301" s="101"/>
      <c r="S301" s="101"/>
      <c r="T301" s="102"/>
      <c r="U301" s="103"/>
      <c r="V301" s="103"/>
      <c r="W301" s="103"/>
      <c r="X301" s="104"/>
      <c r="Y301" s="105"/>
      <c r="AB301" s="107"/>
    </row>
    <row r="302" spans="3:28" s="91" customFormat="1" ht="21.75" customHeight="1">
      <c r="C302" s="105"/>
      <c r="D302" s="99" t="e">
        <f>#REF!</f>
        <v>#REF!</v>
      </c>
      <c r="E302" s="101" t="s">
        <v>57</v>
      </c>
      <c r="F302" s="101" t="s">
        <v>57</v>
      </c>
      <c r="G302" s="101" t="s">
        <v>57</v>
      </c>
      <c r="H302" s="102"/>
      <c r="I302" s="103"/>
      <c r="J302" s="103"/>
      <c r="K302" s="103"/>
      <c r="L302" s="104"/>
      <c r="M302" s="108"/>
      <c r="O302" s="105"/>
      <c r="P302" s="99" t="e">
        <f>#REF!</f>
        <v>#REF!</v>
      </c>
      <c r="Q302" s="101" t="s">
        <v>57</v>
      </c>
      <c r="R302" s="101" t="s">
        <v>57</v>
      </c>
      <c r="S302" s="101" t="s">
        <v>57</v>
      </c>
      <c r="T302" s="102"/>
      <c r="U302" s="103"/>
      <c r="V302" s="103"/>
      <c r="W302" s="103"/>
      <c r="X302" s="104"/>
      <c r="Y302" s="108"/>
    </row>
    <row r="303" spans="3:28" s="91" customFormat="1" ht="2.25" hidden="1" customHeight="1">
      <c r="C303" s="105"/>
      <c r="D303" s="99" t="e">
        <f>#REF!</f>
        <v>#REF!</v>
      </c>
      <c r="E303" s="101"/>
      <c r="F303" s="101"/>
      <c r="G303" s="101"/>
      <c r="H303" s="102"/>
      <c r="I303" s="103"/>
      <c r="J303" s="103"/>
      <c r="K303" s="103"/>
      <c r="L303" s="104"/>
      <c r="M303" s="108"/>
      <c r="O303" s="105"/>
      <c r="P303" s="99" t="e">
        <f>#REF!</f>
        <v>#REF!</v>
      </c>
      <c r="Q303" s="101"/>
      <c r="R303" s="101"/>
      <c r="S303" s="101"/>
      <c r="T303" s="102"/>
      <c r="U303" s="103"/>
      <c r="V303" s="103"/>
      <c r="W303" s="103"/>
      <c r="X303" s="104"/>
      <c r="Y303" s="108"/>
    </row>
    <row r="304" spans="3:28" s="91" customFormat="1" ht="22.5" hidden="1" customHeight="1">
      <c r="C304" s="105"/>
      <c r="D304" s="99" t="e">
        <f>#REF!</f>
        <v>#REF!</v>
      </c>
      <c r="E304" s="101"/>
      <c r="F304" s="101"/>
      <c r="G304" s="101"/>
      <c r="H304" s="102"/>
      <c r="I304" s="103"/>
      <c r="J304" s="103"/>
      <c r="K304" s="103"/>
      <c r="L304" s="104"/>
      <c r="M304" s="108"/>
      <c r="O304" s="105"/>
      <c r="P304" s="99" t="e">
        <f>#REF!</f>
        <v>#REF!</v>
      </c>
      <c r="Q304" s="101"/>
      <c r="R304" s="101"/>
      <c r="S304" s="101"/>
      <c r="T304" s="102"/>
      <c r="U304" s="103"/>
      <c r="V304" s="103"/>
      <c r="W304" s="103"/>
      <c r="X304" s="104"/>
      <c r="Y304" s="108"/>
    </row>
    <row r="305" spans="1:25" s="91" customFormat="1" ht="22.5" customHeight="1">
      <c r="C305" s="100"/>
      <c r="D305" s="99" t="e">
        <f>#REF!</f>
        <v>#REF!</v>
      </c>
      <c r="E305" s="101" t="s">
        <v>57</v>
      </c>
      <c r="F305" s="101" t="s">
        <v>57</v>
      </c>
      <c r="G305" s="101" t="s">
        <v>57</v>
      </c>
      <c r="H305" s="102"/>
      <c r="I305" s="103"/>
      <c r="J305" s="103"/>
      <c r="K305" s="103"/>
      <c r="L305" s="104"/>
      <c r="M305" s="108"/>
      <c r="O305" s="100"/>
      <c r="P305" s="99" t="e">
        <f>#REF!</f>
        <v>#REF!</v>
      </c>
      <c r="Q305" s="101" t="s">
        <v>57</v>
      </c>
      <c r="R305" s="101" t="s">
        <v>57</v>
      </c>
      <c r="S305" s="101" t="s">
        <v>57</v>
      </c>
      <c r="T305" s="102"/>
      <c r="U305" s="103"/>
      <c r="V305" s="103"/>
      <c r="W305" s="103"/>
      <c r="X305" s="104"/>
      <c r="Y305" s="108"/>
    </row>
    <row r="306" spans="1:25" s="91" customFormat="1" ht="0.75" customHeight="1">
      <c r="C306" s="100"/>
      <c r="D306" s="99" t="e">
        <f>#REF!</f>
        <v>#REF!</v>
      </c>
      <c r="E306" s="101"/>
      <c r="F306" s="101"/>
      <c r="G306" s="101"/>
      <c r="H306" s="102"/>
      <c r="I306" s="103"/>
      <c r="J306" s="103"/>
      <c r="K306" s="103"/>
      <c r="L306" s="104"/>
      <c r="M306" s="108"/>
      <c r="O306" s="100"/>
      <c r="P306" s="99" t="e">
        <f>#REF!</f>
        <v>#REF!</v>
      </c>
      <c r="Q306" s="101"/>
      <c r="R306" s="101"/>
      <c r="S306" s="101"/>
      <c r="T306" s="102"/>
      <c r="U306" s="103"/>
      <c r="V306" s="103"/>
      <c r="W306" s="103"/>
      <c r="X306" s="104"/>
      <c r="Y306" s="108"/>
    </row>
    <row r="307" spans="1:25" s="91" customFormat="1" ht="22.5" customHeight="1">
      <c r="C307" s="109"/>
      <c r="D307" s="99" t="e">
        <f>#REF!</f>
        <v>#REF!</v>
      </c>
      <c r="E307" s="110" t="s">
        <v>57</v>
      </c>
      <c r="F307" s="110" t="s">
        <v>57</v>
      </c>
      <c r="G307" s="110" t="s">
        <v>57</v>
      </c>
      <c r="H307" s="111"/>
      <c r="I307" s="112"/>
      <c r="J307" s="112"/>
      <c r="K307" s="112"/>
      <c r="L307" s="113"/>
      <c r="M307" s="114"/>
      <c r="O307" s="109"/>
      <c r="P307" s="99" t="e">
        <f>#REF!</f>
        <v>#REF!</v>
      </c>
      <c r="Q307" s="110" t="s">
        <v>57</v>
      </c>
      <c r="R307" s="110" t="s">
        <v>57</v>
      </c>
      <c r="S307" s="110" t="s">
        <v>57</v>
      </c>
      <c r="T307" s="111"/>
      <c r="U307" s="112"/>
      <c r="V307" s="112"/>
      <c r="W307" s="112"/>
      <c r="X307" s="113"/>
      <c r="Y307" s="114"/>
    </row>
    <row r="308" spans="1:25" ht="15" customHeight="1">
      <c r="C308" s="309" t="s">
        <v>62</v>
      </c>
      <c r="D308" s="309"/>
      <c r="E308" s="309"/>
      <c r="F308" s="309"/>
      <c r="G308" s="309"/>
      <c r="H308" s="309"/>
      <c r="I308" s="309"/>
      <c r="J308" s="309"/>
      <c r="K308" s="309"/>
      <c r="L308" s="309"/>
      <c r="M308" s="309"/>
      <c r="O308" s="309" t="s">
        <v>62</v>
      </c>
      <c r="P308" s="309"/>
      <c r="Q308" s="309"/>
      <c r="R308" s="309"/>
      <c r="S308" s="309"/>
      <c r="T308" s="309"/>
      <c r="U308" s="309"/>
      <c r="V308" s="309"/>
      <c r="W308" s="309"/>
      <c r="X308" s="309"/>
      <c r="Y308" s="309"/>
    </row>
    <row r="309" spans="1:25">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c r="C310" s="310" t="s">
        <v>63</v>
      </c>
      <c r="D310" s="310"/>
      <c r="E310" s="310"/>
      <c r="F310" s="310"/>
      <c r="G310" s="310"/>
      <c r="H310" s="310"/>
      <c r="I310" s="310"/>
      <c r="J310" s="310"/>
      <c r="K310" s="310"/>
      <c r="L310" s="310"/>
      <c r="M310" s="310"/>
      <c r="O310" s="310" t="s">
        <v>63</v>
      </c>
      <c r="P310" s="310"/>
      <c r="Q310" s="310"/>
      <c r="R310" s="310"/>
      <c r="S310" s="310"/>
      <c r="T310" s="310"/>
      <c r="U310" s="310"/>
      <c r="V310" s="310"/>
      <c r="W310" s="310"/>
      <c r="X310" s="310"/>
      <c r="Y310" s="310"/>
    </row>
    <row r="311" spans="1:25" ht="115.5" customHeight="1">
      <c r="C311" s="311"/>
      <c r="D311" s="312"/>
      <c r="E311" s="312"/>
      <c r="F311" s="312"/>
      <c r="G311" s="312"/>
      <c r="H311" s="312"/>
      <c r="I311" s="312"/>
      <c r="J311" s="312"/>
      <c r="K311" s="312"/>
      <c r="L311" s="312"/>
      <c r="M311" s="313"/>
      <c r="O311" s="311"/>
      <c r="P311" s="312"/>
      <c r="Q311" s="312"/>
      <c r="R311" s="312"/>
      <c r="S311" s="312"/>
      <c r="T311" s="312"/>
      <c r="U311" s="312"/>
      <c r="V311" s="312"/>
      <c r="W311" s="312"/>
      <c r="X311" s="312"/>
      <c r="Y311" s="313"/>
    </row>
    <row r="313" spans="1:25" ht="53.25" customHeight="1">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customHeight="1"/>
    <row r="315" spans="1:25">
      <c r="A315" s="74" t="s">
        <v>28</v>
      </c>
      <c r="C315" s="294" t="s">
        <v>81</v>
      </c>
      <c r="D315" s="294"/>
      <c r="E315" s="295" t="str">
        <f>+CONCATENATE("Période ",$A$8)</f>
        <v>Période 6</v>
      </c>
      <c r="F315" s="295"/>
      <c r="G315" s="295"/>
      <c r="H315" s="295"/>
      <c r="I315" s="295"/>
      <c r="J315" s="295"/>
      <c r="K315" s="295"/>
      <c r="L315" s="295"/>
      <c r="M315" s="75" t="str">
        <f>+CONCATENATE("Semaine ",$A$6)</f>
        <v>Semaine 9</v>
      </c>
      <c r="O315" s="294" t="str">
        <f>+C315</f>
        <v>Année 2022/2023</v>
      </c>
      <c r="P315" s="294"/>
      <c r="Q315" s="295" t="str">
        <f>+CONCATENATE("Période ",$A$8)</f>
        <v>Période 6</v>
      </c>
      <c r="R315" s="295"/>
      <c r="S315" s="295"/>
      <c r="T315" s="295"/>
      <c r="U315" s="295"/>
      <c r="V315" s="295"/>
      <c r="W315" s="295"/>
      <c r="X315" s="295"/>
      <c r="Y315" s="75" t="str">
        <f>+CONCATENATE("Semaine ",$A$6+1)</f>
        <v>Semaine 10</v>
      </c>
    </row>
    <row r="316" spans="1:25">
      <c r="A316" s="76">
        <f>A238+14</f>
        <v>45768</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75">
      <c r="A317" s="74" t="s">
        <v>38</v>
      </c>
      <c r="C317" s="80" t="s">
        <v>39</v>
      </c>
      <c r="D317" s="296" t="s">
        <v>40</v>
      </c>
      <c r="E317" s="296"/>
      <c r="F317" s="296"/>
      <c r="G317" s="296"/>
      <c r="H317" s="296"/>
      <c r="I317" s="296"/>
      <c r="J317" s="296"/>
      <c r="K317" s="296"/>
      <c r="L317" s="296"/>
      <c r="M317" s="296"/>
      <c r="O317" s="80" t="s">
        <v>39</v>
      </c>
      <c r="P317" s="296" t="s">
        <v>40</v>
      </c>
      <c r="Q317" s="296"/>
      <c r="R317" s="296"/>
      <c r="S317" s="296"/>
      <c r="T317" s="296"/>
      <c r="U317" s="296"/>
      <c r="V317" s="296"/>
      <c r="W317" s="296"/>
      <c r="X317" s="296"/>
      <c r="Y317" s="296"/>
    </row>
    <row r="318" spans="1:25">
      <c r="A318" s="81">
        <f>A240+2</f>
        <v>17</v>
      </c>
    </row>
    <row r="319" spans="1:25" ht="18" customHeight="1">
      <c r="A319" s="74" t="s">
        <v>41</v>
      </c>
      <c r="C319" s="80" t="s">
        <v>42</v>
      </c>
      <c r="O319" s="80" t="s">
        <v>42</v>
      </c>
    </row>
    <row r="320" spans="1:25">
      <c r="A320" s="81">
        <f>A242</f>
        <v>6</v>
      </c>
    </row>
    <row r="321" spans="3:28" ht="63" customHeight="1">
      <c r="C321" s="305" t="s">
        <v>43</v>
      </c>
      <c r="D321" s="305"/>
      <c r="E321" s="305"/>
      <c r="F321" s="305"/>
      <c r="G321" s="305"/>
      <c r="H321" s="305"/>
      <c r="I321" s="305"/>
      <c r="J321" s="305"/>
      <c r="K321" s="305"/>
      <c r="L321" s="305"/>
      <c r="M321" s="305"/>
      <c r="O321" s="305" t="s">
        <v>43</v>
      </c>
      <c r="P321" s="305"/>
      <c r="Q321" s="305"/>
      <c r="R321" s="305"/>
      <c r="S321" s="305"/>
      <c r="T321" s="305"/>
      <c r="U321" s="305"/>
      <c r="V321" s="305"/>
      <c r="W321" s="305"/>
      <c r="X321" s="305"/>
      <c r="Y321" s="305"/>
    </row>
    <row r="322" spans="3:28" ht="9" customHeight="1"/>
    <row r="323" spans="3:28" ht="15" customHeight="1">
      <c r="E323" s="82"/>
      <c r="G323" s="83"/>
      <c r="H323" s="306" t="s">
        <v>44</v>
      </c>
      <c r="I323" s="307"/>
      <c r="J323" s="307"/>
      <c r="K323" s="307"/>
      <c r="L323" s="307"/>
      <c r="M323" s="308"/>
      <c r="Q323" s="82"/>
      <c r="S323" s="83"/>
      <c r="T323" s="306" t="s">
        <v>44</v>
      </c>
      <c r="U323" s="307"/>
      <c r="V323" s="307"/>
      <c r="W323" s="307"/>
      <c r="X323" s="307"/>
      <c r="Y323" s="308"/>
    </row>
    <row r="324" spans="3:28" ht="39" customHeight="1">
      <c r="E324" s="84"/>
      <c r="F324" s="85"/>
      <c r="G324" s="86"/>
      <c r="H324" s="297" t="s">
        <v>45</v>
      </c>
      <c r="I324" s="299" t="s">
        <v>46</v>
      </c>
      <c r="J324" s="299" t="s">
        <v>47</v>
      </c>
      <c r="K324" s="299" t="s">
        <v>48</v>
      </c>
      <c r="L324" s="301" t="s">
        <v>49</v>
      </c>
      <c r="M324" s="303" t="s">
        <v>50</v>
      </c>
      <c r="Q324" s="84"/>
      <c r="R324" s="85"/>
      <c r="S324" s="86"/>
      <c r="T324" s="297" t="s">
        <v>45</v>
      </c>
      <c r="U324" s="299" t="s">
        <v>46</v>
      </c>
      <c r="V324" s="299" t="s">
        <v>47</v>
      </c>
      <c r="W324" s="299" t="s">
        <v>48</v>
      </c>
      <c r="X324" s="301" t="s">
        <v>49</v>
      </c>
      <c r="Y324" s="303" t="s">
        <v>50</v>
      </c>
    </row>
    <row r="325" spans="3:28" ht="15.75">
      <c r="C325" s="87" t="s">
        <v>51</v>
      </c>
      <c r="D325" s="88" t="s">
        <v>52</v>
      </c>
      <c r="E325" s="89" t="s">
        <v>53</v>
      </c>
      <c r="F325" s="89" t="s">
        <v>54</v>
      </c>
      <c r="G325" s="89" t="s">
        <v>55</v>
      </c>
      <c r="H325" s="298"/>
      <c r="I325" s="300"/>
      <c r="J325" s="300"/>
      <c r="K325" s="300"/>
      <c r="L325" s="302"/>
      <c r="M325" s="304"/>
      <c r="O325" s="87" t="s">
        <v>51</v>
      </c>
      <c r="P325" s="90" t="s">
        <v>52</v>
      </c>
      <c r="Q325" s="89" t="s">
        <v>53</v>
      </c>
      <c r="R325" s="89" t="s">
        <v>54</v>
      </c>
      <c r="S325" s="89" t="s">
        <v>55</v>
      </c>
      <c r="T325" s="298"/>
      <c r="U325" s="300"/>
      <c r="V325" s="300"/>
      <c r="W325" s="300"/>
      <c r="X325" s="302"/>
      <c r="Y325" s="304"/>
    </row>
    <row r="326" spans="3:28" s="91" customFormat="1" ht="22.5" customHeight="1">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customHeight="1">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customHeight="1">
      <c r="C329" s="106">
        <f>+$A$4</f>
        <v>45712</v>
      </c>
      <c r="D329" s="93">
        <f>'5E D2'!B284</f>
        <v>0</v>
      </c>
      <c r="E329" s="101" t="s">
        <v>57</v>
      </c>
      <c r="F329" s="101" t="s">
        <v>57</v>
      </c>
      <c r="G329" s="101" t="s">
        <v>57</v>
      </c>
      <c r="H329" s="102"/>
      <c r="I329" s="103"/>
      <c r="J329" s="103"/>
      <c r="K329" s="103"/>
      <c r="L329" s="104"/>
      <c r="M329" s="105"/>
      <c r="O329" s="106">
        <f>+C377+3</f>
        <v>45719</v>
      </c>
      <c r="P329" s="93">
        <f>'5E D2'!B306</f>
        <v>0</v>
      </c>
      <c r="Q329" s="101" t="s">
        <v>57</v>
      </c>
      <c r="R329" s="101" t="s">
        <v>57</v>
      </c>
      <c r="S329" s="101" t="s">
        <v>57</v>
      </c>
      <c r="T329" s="102"/>
      <c r="U329" s="103"/>
      <c r="V329" s="103"/>
      <c r="W329" s="103"/>
      <c r="X329" s="104"/>
      <c r="Y329" s="105"/>
      <c r="AB329" s="107"/>
    </row>
    <row r="330" spans="3:28" s="91" customFormat="1" ht="22.5" hidden="1" customHeight="1">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customHeight="1">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customHeight="1">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customHeight="1">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customHeight="1">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customHeight="1">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customHeight="1">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customHeight="1">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customHeight="1">
      <c r="C341" s="106">
        <f>+C329+1</f>
        <v>45713</v>
      </c>
      <c r="D341" s="93">
        <f>'5E D2'!D284</f>
        <v>0</v>
      </c>
      <c r="E341" s="101" t="s">
        <v>57</v>
      </c>
      <c r="F341" s="101" t="s">
        <v>57</v>
      </c>
      <c r="G341" s="101" t="s">
        <v>57</v>
      </c>
      <c r="H341" s="102"/>
      <c r="I341" s="103"/>
      <c r="J341" s="103"/>
      <c r="K341" s="103"/>
      <c r="L341" s="104"/>
      <c r="M341" s="105"/>
      <c r="O341" s="106">
        <f>+O329+1</f>
        <v>45720</v>
      </c>
      <c r="P341" s="93">
        <f>'5E D2'!D306</f>
        <v>0</v>
      </c>
      <c r="Q341" s="101" t="s">
        <v>57</v>
      </c>
      <c r="R341" s="101" t="s">
        <v>57</v>
      </c>
      <c r="S341" s="101" t="s">
        <v>57</v>
      </c>
      <c r="T341" s="102"/>
      <c r="U341" s="103"/>
      <c r="V341" s="103"/>
      <c r="W341" s="103"/>
      <c r="X341" s="104"/>
      <c r="Y341" s="105"/>
      <c r="AB341" s="107"/>
    </row>
    <row r="342" spans="3:28" s="91" customFormat="1" ht="22.5" hidden="1" customHeight="1">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customHeight="1">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customHeight="1">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customHeight="1">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customHeight="1">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customHeight="1">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customHeight="1">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customHeight="1">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customHeight="1">
      <c r="C353" s="106">
        <f>+C341+1</f>
        <v>45714</v>
      </c>
      <c r="D353" s="93">
        <f>'5E D2'!F284</f>
        <v>0</v>
      </c>
      <c r="E353" s="101" t="s">
        <v>57</v>
      </c>
      <c r="F353" s="101" t="s">
        <v>57</v>
      </c>
      <c r="G353" s="101" t="s">
        <v>57</v>
      </c>
      <c r="H353" s="102"/>
      <c r="I353" s="103"/>
      <c r="J353" s="103"/>
      <c r="K353" s="103"/>
      <c r="L353" s="104"/>
      <c r="M353" s="105"/>
      <c r="O353" s="106">
        <f>+O341+1</f>
        <v>45721</v>
      </c>
      <c r="P353" s="93">
        <f>'5E D2'!F306</f>
        <v>0</v>
      </c>
      <c r="Q353" s="101" t="s">
        <v>57</v>
      </c>
      <c r="R353" s="101" t="s">
        <v>57</v>
      </c>
      <c r="S353" s="101" t="s">
        <v>57</v>
      </c>
      <c r="T353" s="102"/>
      <c r="U353" s="103"/>
      <c r="V353" s="103"/>
      <c r="W353" s="103"/>
      <c r="X353" s="104"/>
      <c r="Y353" s="105"/>
      <c r="AB353" s="107"/>
    </row>
    <row r="354" spans="3:28" s="91" customFormat="1" ht="22.5" hidden="1" customHeight="1">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customHeight="1">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customHeight="1">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customHeight="1">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customHeight="1">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customHeight="1">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customHeight="1">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customHeight="1">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customHeight="1">
      <c r="C365" s="106">
        <f>+C353+1</f>
        <v>45715</v>
      </c>
      <c r="D365" s="93">
        <f>'5E D2'!H284</f>
        <v>0</v>
      </c>
      <c r="E365" s="101" t="s">
        <v>57</v>
      </c>
      <c r="F365" s="101" t="s">
        <v>57</v>
      </c>
      <c r="G365" s="101" t="s">
        <v>57</v>
      </c>
      <c r="H365" s="102"/>
      <c r="I365" s="103"/>
      <c r="J365" s="103"/>
      <c r="K365" s="103"/>
      <c r="L365" s="104"/>
      <c r="M365" s="105"/>
      <c r="O365" s="106">
        <f>+O353+1</f>
        <v>45722</v>
      </c>
      <c r="P365" s="93">
        <f>'5E D2'!H306</f>
        <v>0</v>
      </c>
      <c r="Q365" s="101" t="s">
        <v>57</v>
      </c>
      <c r="R365" s="101" t="s">
        <v>57</v>
      </c>
      <c r="S365" s="101" t="s">
        <v>57</v>
      </c>
      <c r="T365" s="102"/>
      <c r="U365" s="103"/>
      <c r="V365" s="103"/>
      <c r="W365" s="103"/>
      <c r="X365" s="104"/>
      <c r="Y365" s="105"/>
      <c r="AB365" s="107"/>
    </row>
    <row r="366" spans="3:28" s="91" customFormat="1" ht="22.5" hidden="1" customHeight="1">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customHeight="1">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customHeight="1">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customHeight="1">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customHeight="1">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customHeight="1">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customHeight="1">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customHeight="1">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customHeight="1">
      <c r="C377" s="106">
        <f>+C365+1</f>
        <v>45716</v>
      </c>
      <c r="D377" s="93">
        <f>'5E D2'!J284</f>
        <v>0</v>
      </c>
      <c r="E377" s="101" t="s">
        <v>57</v>
      </c>
      <c r="F377" s="101" t="s">
        <v>57</v>
      </c>
      <c r="G377" s="101" t="s">
        <v>57</v>
      </c>
      <c r="H377" s="102"/>
      <c r="I377" s="103"/>
      <c r="J377" s="103"/>
      <c r="K377" s="103"/>
      <c r="L377" s="104"/>
      <c r="M377" s="105"/>
      <c r="O377" s="106">
        <f>+O365+1</f>
        <v>45723</v>
      </c>
      <c r="P377" s="93">
        <f>'5E D2'!J306</f>
        <v>0</v>
      </c>
      <c r="Q377" s="101" t="s">
        <v>57</v>
      </c>
      <c r="R377" s="101" t="s">
        <v>57</v>
      </c>
      <c r="S377" s="101" t="s">
        <v>57</v>
      </c>
      <c r="T377" s="102"/>
      <c r="U377" s="103"/>
      <c r="V377" s="103"/>
      <c r="W377" s="103"/>
      <c r="X377" s="104"/>
      <c r="Y377" s="105"/>
      <c r="AB377" s="107"/>
    </row>
    <row r="378" spans="3:28" s="91" customFormat="1" ht="22.5" hidden="1" customHeight="1">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customHeight="1">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customHeight="1">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customHeight="1">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customHeight="1">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customHeight="1">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customHeight="1">
      <c r="C386" s="309" t="s">
        <v>62</v>
      </c>
      <c r="D386" s="309"/>
      <c r="E386" s="309"/>
      <c r="F386" s="309"/>
      <c r="G386" s="309"/>
      <c r="H386" s="309"/>
      <c r="I386" s="309"/>
      <c r="J386" s="309"/>
      <c r="K386" s="309"/>
      <c r="L386" s="309"/>
      <c r="M386" s="309"/>
      <c r="O386" s="309" t="s">
        <v>62</v>
      </c>
      <c r="P386" s="309"/>
      <c r="Q386" s="309"/>
      <c r="R386" s="309"/>
      <c r="S386" s="309"/>
      <c r="T386" s="309"/>
      <c r="U386" s="309"/>
      <c r="V386" s="309"/>
      <c r="W386" s="309"/>
      <c r="X386" s="309"/>
      <c r="Y386" s="309"/>
    </row>
    <row r="387" spans="3:25">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c r="C388" s="310" t="s">
        <v>63</v>
      </c>
      <c r="D388" s="310"/>
      <c r="E388" s="310"/>
      <c r="F388" s="310"/>
      <c r="G388" s="310"/>
      <c r="H388" s="310"/>
      <c r="I388" s="310"/>
      <c r="J388" s="310"/>
      <c r="K388" s="310"/>
      <c r="L388" s="310"/>
      <c r="M388" s="310"/>
      <c r="O388" s="310" t="s">
        <v>63</v>
      </c>
      <c r="P388" s="310"/>
      <c r="Q388" s="310"/>
      <c r="R388" s="310"/>
      <c r="S388" s="310"/>
      <c r="T388" s="310"/>
      <c r="U388" s="310"/>
      <c r="V388" s="310"/>
      <c r="W388" s="310"/>
      <c r="X388" s="310"/>
      <c r="Y388" s="310"/>
    </row>
    <row r="389" spans="3:25" ht="115.5" customHeight="1">
      <c r="C389" s="311"/>
      <c r="D389" s="312"/>
      <c r="E389" s="312"/>
      <c r="F389" s="312"/>
      <c r="G389" s="312"/>
      <c r="H389" s="312"/>
      <c r="I389" s="312"/>
      <c r="J389" s="312"/>
      <c r="K389" s="312"/>
      <c r="L389" s="312"/>
      <c r="M389" s="313"/>
      <c r="O389" s="311"/>
      <c r="P389" s="312"/>
      <c r="Q389" s="312"/>
      <c r="R389" s="312"/>
      <c r="S389" s="312"/>
      <c r="T389" s="312"/>
      <c r="U389" s="312"/>
      <c r="V389" s="312"/>
      <c r="W389" s="312"/>
      <c r="X389" s="312"/>
      <c r="Y389" s="313"/>
    </row>
  </sheetData>
  <mergeCells count="140">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81:D81"/>
    <mergeCell ref="E81:L81"/>
    <mergeCell ref="O81:P81"/>
    <mergeCell ref="Q81:X81"/>
    <mergeCell ref="D83:M83"/>
    <mergeCell ref="P83:Y83"/>
    <mergeCell ref="C74:M74"/>
    <mergeCell ref="O74:Y74"/>
    <mergeCell ref="C76:M76"/>
    <mergeCell ref="O76:Y76"/>
    <mergeCell ref="C77:M77"/>
    <mergeCell ref="O77:Y77"/>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worksheet>
</file>

<file path=xl/worksheets/sheet14.xml><?xml version="1.0" encoding="utf-8"?>
<worksheet xmlns="http://schemas.openxmlformats.org/spreadsheetml/2006/main" xmlns:r="http://schemas.openxmlformats.org/officeDocument/2006/relationships">
  <sheetPr>
    <tabColor rgb="FFFF0000"/>
  </sheetPr>
  <dimension ref="A1:AI535"/>
  <sheetViews>
    <sheetView showGridLines="0" view="pageBreakPreview" zoomScale="70" zoomScaleSheetLayoutView="70" workbookViewId="0">
      <selection activeCell="M23" sqref="M23"/>
    </sheetView>
  </sheetViews>
  <sheetFormatPr baseColWidth="10" defaultColWidth="11.42578125" defaultRowHeight="15"/>
  <cols>
    <col min="1" max="1" width="11.5703125" style="116" bestFit="1" customWidth="1"/>
    <col min="2" max="2" width="2" style="116" customWidth="1"/>
    <col min="3" max="3" width="10.28515625" style="120" bestFit="1" customWidth="1"/>
    <col min="4" max="4" width="33.85546875" style="116" customWidth="1"/>
    <col min="5" max="7" width="4.140625" style="116" bestFit="1" customWidth="1"/>
    <col min="8" max="10" width="3.85546875" style="116" customWidth="1"/>
    <col min="11" max="13" width="4.140625" style="116" bestFit="1" customWidth="1"/>
    <col min="14" max="18" width="3.85546875" style="116" customWidth="1"/>
    <col min="19" max="19" width="2.28515625" style="116" customWidth="1"/>
    <col min="20" max="20" width="10.42578125" style="120" bestFit="1" customWidth="1"/>
    <col min="21" max="21" width="33.85546875" style="116" customWidth="1"/>
    <col min="22" max="24" width="4.140625" style="116" bestFit="1" customWidth="1"/>
    <col min="25" max="27" width="3.85546875" style="116" customWidth="1"/>
    <col min="28" max="30" width="4.140625" style="116" bestFit="1" customWidth="1"/>
    <col min="31" max="35" width="3.85546875" style="116" customWidth="1"/>
    <col min="36" max="16384" width="11.42578125" style="116"/>
  </cols>
  <sheetData>
    <row r="1" spans="1:35" ht="53.25" customHeight="1">
      <c r="C1" s="117"/>
      <c r="D1" s="118"/>
      <c r="E1" s="119"/>
      <c r="F1" s="119"/>
      <c r="G1" s="119"/>
      <c r="H1" s="119"/>
      <c r="I1" s="119"/>
      <c r="J1" s="119"/>
      <c r="K1" s="119"/>
      <c r="L1" s="119"/>
      <c r="M1" s="119"/>
      <c r="N1" s="119"/>
      <c r="O1" s="119"/>
      <c r="P1" s="119"/>
      <c r="Q1" s="119"/>
      <c r="R1" s="119"/>
      <c r="T1" s="117"/>
      <c r="U1" s="118"/>
      <c r="V1" s="119"/>
      <c r="W1" s="119"/>
      <c r="X1" s="119"/>
      <c r="Y1" s="119"/>
      <c r="Z1" s="119"/>
      <c r="AA1" s="119"/>
      <c r="AB1" s="119"/>
      <c r="AC1" s="119"/>
      <c r="AD1" s="119"/>
      <c r="AE1" s="119"/>
      <c r="AF1" s="119"/>
      <c r="AG1" s="119"/>
      <c r="AH1" s="119"/>
      <c r="AI1" s="119"/>
    </row>
    <row r="2" spans="1:35" ht="5.25" customHeight="1"/>
    <row r="3" spans="1:35">
      <c r="A3" s="121" t="s">
        <v>28</v>
      </c>
      <c r="C3" s="314" t="s">
        <v>64</v>
      </c>
      <c r="D3" s="314"/>
      <c r="E3" s="122"/>
      <c r="F3" s="122"/>
      <c r="G3" s="122"/>
      <c r="H3" s="122"/>
      <c r="I3" s="122"/>
      <c r="J3" s="122"/>
      <c r="K3" s="315" t="str">
        <f>+CONCATENATE("Période ",$A$8)</f>
        <v>Période 4</v>
      </c>
      <c r="L3" s="315"/>
      <c r="M3" s="315"/>
      <c r="N3" s="315"/>
      <c r="O3" s="315"/>
      <c r="P3" s="315"/>
      <c r="Q3" s="315"/>
      <c r="R3" s="315"/>
      <c r="T3" s="314" t="str">
        <f>+C3</f>
        <v>Année 2021/2022</v>
      </c>
      <c r="U3" s="314"/>
      <c r="V3" s="122"/>
      <c r="W3" s="122"/>
      <c r="X3" s="122"/>
      <c r="Y3" s="122"/>
      <c r="Z3" s="122"/>
      <c r="AA3" s="122"/>
      <c r="AB3" s="315" t="str">
        <f>+CONCATENATE("Période ",$A$8)</f>
        <v>Période 4</v>
      </c>
      <c r="AC3" s="315"/>
      <c r="AD3" s="315"/>
      <c r="AE3" s="315"/>
      <c r="AF3" s="315"/>
      <c r="AG3" s="315"/>
      <c r="AH3" s="315"/>
      <c r="AI3" s="315"/>
    </row>
    <row r="4" spans="1:35">
      <c r="A4" s="123">
        <f>'5E D2'!N2</f>
        <v>45712</v>
      </c>
      <c r="C4" s="124"/>
      <c r="D4" s="124"/>
      <c r="E4" s="125"/>
      <c r="F4" s="125"/>
      <c r="G4" s="125"/>
      <c r="H4" s="125"/>
      <c r="I4" s="125"/>
      <c r="J4" s="125"/>
      <c r="K4" s="125"/>
      <c r="L4" s="125"/>
      <c r="M4" s="125"/>
      <c r="N4" s="125"/>
      <c r="O4" s="125"/>
      <c r="P4" s="125"/>
      <c r="Q4" s="125"/>
      <c r="R4" s="125"/>
      <c r="T4" s="124"/>
      <c r="U4" s="124"/>
      <c r="V4" s="125"/>
      <c r="W4" s="125"/>
      <c r="X4" s="125"/>
      <c r="Y4" s="125"/>
      <c r="Z4" s="125"/>
      <c r="AA4" s="125"/>
      <c r="AB4" s="125"/>
      <c r="AC4" s="125"/>
      <c r="AD4" s="125"/>
      <c r="AE4" s="125"/>
      <c r="AF4" s="125"/>
      <c r="AG4" s="125"/>
      <c r="AH4" s="125"/>
      <c r="AI4" s="125"/>
    </row>
    <row r="5" spans="1:35" ht="15.75">
      <c r="A5" s="121" t="s">
        <v>38</v>
      </c>
      <c r="C5" s="126" t="s">
        <v>39</v>
      </c>
      <c r="D5" s="316"/>
      <c r="E5" s="316"/>
      <c r="F5" s="316"/>
      <c r="G5" s="316"/>
      <c r="H5" s="316"/>
      <c r="I5" s="316"/>
      <c r="J5" s="316"/>
      <c r="K5" s="316"/>
      <c r="L5" s="316"/>
      <c r="M5" s="316"/>
      <c r="N5" s="316"/>
      <c r="O5" s="316"/>
      <c r="P5" s="316"/>
      <c r="Q5" s="316"/>
      <c r="R5" s="316"/>
      <c r="T5" s="126" t="s">
        <v>39</v>
      </c>
      <c r="U5" s="316"/>
      <c r="V5" s="316"/>
      <c r="W5" s="316"/>
      <c r="X5" s="316"/>
      <c r="Y5" s="316"/>
      <c r="Z5" s="316"/>
      <c r="AA5" s="316"/>
      <c r="AB5" s="316"/>
      <c r="AC5" s="316"/>
      <c r="AD5" s="316"/>
      <c r="AE5" s="316"/>
      <c r="AF5" s="316"/>
      <c r="AG5" s="316"/>
      <c r="AH5" s="316"/>
      <c r="AI5" s="316"/>
    </row>
    <row r="6" spans="1:35">
      <c r="A6" s="127">
        <f>'5E D2'!M2</f>
        <v>9</v>
      </c>
    </row>
    <row r="7" spans="1:35" ht="18" customHeight="1">
      <c r="A7" s="121" t="s">
        <v>41</v>
      </c>
      <c r="C7" s="126"/>
      <c r="T7" s="126"/>
    </row>
    <row r="8" spans="1:35" ht="15" customHeight="1">
      <c r="A8" s="127">
        <v>4</v>
      </c>
      <c r="C8" s="319" t="s">
        <v>65</v>
      </c>
      <c r="D8" s="319"/>
      <c r="E8" s="319"/>
      <c r="F8" s="319"/>
      <c r="G8" s="319"/>
      <c r="H8" s="319"/>
      <c r="I8" s="319"/>
      <c r="J8" s="319"/>
      <c r="K8" s="319"/>
      <c r="L8" s="319"/>
      <c r="M8" s="319"/>
      <c r="N8" s="319"/>
      <c r="O8" s="319"/>
      <c r="P8" s="319"/>
      <c r="Q8" s="319"/>
      <c r="R8" s="319"/>
      <c r="T8" s="319" t="s">
        <v>65</v>
      </c>
      <c r="U8" s="319"/>
      <c r="V8" s="319"/>
      <c r="W8" s="319"/>
      <c r="X8" s="319"/>
      <c r="Y8" s="319"/>
      <c r="Z8" s="319"/>
      <c r="AA8" s="319"/>
      <c r="AB8" s="319"/>
      <c r="AC8" s="319"/>
      <c r="AD8" s="319"/>
      <c r="AE8" s="319"/>
      <c r="AF8" s="319"/>
      <c r="AG8" s="319"/>
      <c r="AH8" s="319"/>
      <c r="AI8" s="319"/>
    </row>
    <row r="9" spans="1:35" ht="166.5" customHeight="1">
      <c r="C9" s="319"/>
      <c r="D9" s="319"/>
      <c r="E9" s="319"/>
      <c r="F9" s="319"/>
      <c r="G9" s="319"/>
      <c r="H9" s="319"/>
      <c r="I9" s="319"/>
      <c r="J9" s="319"/>
      <c r="K9" s="319"/>
      <c r="L9" s="319"/>
      <c r="M9" s="319"/>
      <c r="N9" s="319"/>
      <c r="O9" s="319"/>
      <c r="P9" s="319"/>
      <c r="Q9" s="319"/>
      <c r="R9" s="319"/>
      <c r="T9" s="319"/>
      <c r="U9" s="319"/>
      <c r="V9" s="319"/>
      <c r="W9" s="319"/>
      <c r="X9" s="319"/>
      <c r="Y9" s="319"/>
      <c r="Z9" s="319"/>
      <c r="AA9" s="319"/>
      <c r="AB9" s="319"/>
      <c r="AC9" s="319"/>
      <c r="AD9" s="319"/>
      <c r="AE9" s="319"/>
      <c r="AF9" s="319"/>
      <c r="AG9" s="319"/>
      <c r="AH9" s="319"/>
      <c r="AI9" s="319"/>
    </row>
    <row r="10" spans="1:35" ht="9" customHeight="1"/>
    <row r="11" spans="1:35" ht="63.75" customHeight="1">
      <c r="E11" s="317" t="s">
        <v>66</v>
      </c>
      <c r="F11" s="317" t="s">
        <v>67</v>
      </c>
      <c r="G11" s="318" t="s">
        <v>68</v>
      </c>
      <c r="H11" s="320" t="s">
        <v>69</v>
      </c>
      <c r="I11" s="317" t="s">
        <v>70</v>
      </c>
      <c r="J11" s="317" t="s">
        <v>71</v>
      </c>
      <c r="K11" s="317" t="s">
        <v>72</v>
      </c>
      <c r="L11" s="317" t="s">
        <v>73</v>
      </c>
      <c r="M11" s="318" t="s">
        <v>74</v>
      </c>
      <c r="N11" s="323" t="s">
        <v>75</v>
      </c>
      <c r="O11" s="317" t="s">
        <v>76</v>
      </c>
      <c r="P11" s="317" t="s">
        <v>77</v>
      </c>
      <c r="Q11" s="317" t="s">
        <v>78</v>
      </c>
      <c r="R11" s="318" t="s">
        <v>79</v>
      </c>
      <c r="V11" s="317" t="s">
        <v>66</v>
      </c>
      <c r="W11" s="317" t="s">
        <v>67</v>
      </c>
      <c r="X11" s="318" t="s">
        <v>68</v>
      </c>
      <c r="Y11" s="320" t="s">
        <v>69</v>
      </c>
      <c r="Z11" s="317" t="s">
        <v>70</v>
      </c>
      <c r="AA11" s="317" t="s">
        <v>71</v>
      </c>
      <c r="AB11" s="317" t="s">
        <v>72</v>
      </c>
      <c r="AC11" s="317" t="s">
        <v>73</v>
      </c>
      <c r="AD11" s="318" t="s">
        <v>74</v>
      </c>
      <c r="AE11" s="323" t="s">
        <v>75</v>
      </c>
      <c r="AF11" s="317" t="s">
        <v>76</v>
      </c>
      <c r="AG11" s="317" t="s">
        <v>77</v>
      </c>
      <c r="AH11" s="317" t="s">
        <v>78</v>
      </c>
      <c r="AI11" s="318" t="s">
        <v>79</v>
      </c>
    </row>
    <row r="12" spans="1:35" ht="15.75">
      <c r="C12" s="128" t="s">
        <v>51</v>
      </c>
      <c r="D12" s="129" t="s">
        <v>52</v>
      </c>
      <c r="E12" s="317"/>
      <c r="F12" s="317"/>
      <c r="G12" s="318"/>
      <c r="H12" s="320"/>
      <c r="I12" s="317"/>
      <c r="J12" s="317"/>
      <c r="K12" s="317"/>
      <c r="L12" s="317"/>
      <c r="M12" s="318"/>
      <c r="N12" s="323"/>
      <c r="O12" s="317"/>
      <c r="P12" s="317"/>
      <c r="Q12" s="317"/>
      <c r="R12" s="318"/>
      <c r="T12" s="128" t="s">
        <v>51</v>
      </c>
      <c r="U12" s="129" t="s">
        <v>52</v>
      </c>
      <c r="V12" s="317"/>
      <c r="W12" s="317"/>
      <c r="X12" s="318"/>
      <c r="Y12" s="320"/>
      <c r="Z12" s="317"/>
      <c r="AA12" s="317"/>
      <c r="AB12" s="317"/>
      <c r="AC12" s="317"/>
      <c r="AD12" s="318"/>
      <c r="AE12" s="323"/>
      <c r="AF12" s="317"/>
      <c r="AG12" s="317"/>
      <c r="AH12" s="317"/>
      <c r="AI12" s="318"/>
    </row>
    <row r="13" spans="1:35" s="130" customFormat="1" ht="21" customHeight="1">
      <c r="C13" s="131" t="s">
        <v>56</v>
      </c>
      <c r="D13" s="99" t="str">
        <f>+'5E D2'!B6</f>
        <v>Cervelas ℗</v>
      </c>
      <c r="E13" s="144"/>
      <c r="F13" s="132"/>
      <c r="G13" s="132"/>
      <c r="H13" s="132"/>
      <c r="I13" s="132"/>
      <c r="J13" s="132"/>
      <c r="K13" s="132"/>
      <c r="L13" s="132"/>
      <c r="M13" s="132"/>
      <c r="N13" s="132"/>
      <c r="O13" s="132"/>
      <c r="P13" s="132"/>
      <c r="Q13" s="132"/>
      <c r="R13" s="132"/>
      <c r="T13" s="131" t="s">
        <v>56</v>
      </c>
      <c r="U13" s="99">
        <f>'5E D2'!B26</f>
        <v>0</v>
      </c>
      <c r="V13" s="132"/>
      <c r="W13" s="132"/>
      <c r="X13" s="132"/>
      <c r="Y13" s="132"/>
      <c r="Z13" s="132"/>
      <c r="AA13" s="132"/>
      <c r="AB13" s="132"/>
      <c r="AC13" s="132"/>
      <c r="AD13" s="132"/>
      <c r="AE13" s="132"/>
      <c r="AF13" s="132"/>
      <c r="AG13" s="132"/>
      <c r="AH13" s="132"/>
      <c r="AI13" s="132"/>
    </row>
    <row r="14" spans="1:35" s="130" customFormat="1" ht="22.5" hidden="1" customHeight="1">
      <c r="C14" s="133"/>
      <c r="D14" s="149">
        <f>+'5E D2'!B7</f>
        <v>0</v>
      </c>
      <c r="E14" s="145"/>
      <c r="F14" s="134"/>
      <c r="G14" s="134"/>
      <c r="H14" s="134"/>
      <c r="I14" s="134"/>
      <c r="J14" s="134"/>
      <c r="K14" s="134"/>
      <c r="L14" s="134"/>
      <c r="M14" s="134"/>
      <c r="N14" s="134"/>
      <c r="O14" s="134"/>
      <c r="P14" s="134"/>
      <c r="Q14" s="134"/>
      <c r="R14" s="134"/>
      <c r="T14" s="133"/>
      <c r="U14" s="149">
        <f>'5E D2'!B27</f>
        <v>0</v>
      </c>
      <c r="V14" s="134"/>
      <c r="W14" s="134"/>
      <c r="X14" s="134"/>
      <c r="Y14" s="134"/>
      <c r="Z14" s="134"/>
      <c r="AA14" s="134"/>
      <c r="AB14" s="134"/>
      <c r="AC14" s="134"/>
      <c r="AD14" s="134"/>
      <c r="AE14" s="134"/>
      <c r="AF14" s="134"/>
      <c r="AG14" s="134"/>
      <c r="AH14" s="134"/>
      <c r="AI14" s="134"/>
    </row>
    <row r="15" spans="1:35" s="130" customFormat="1" ht="22.5" hidden="1" customHeight="1">
      <c r="C15" s="133"/>
      <c r="D15" s="149">
        <f>+'5E D2'!B8</f>
        <v>0</v>
      </c>
      <c r="E15" s="145"/>
      <c r="F15" s="134"/>
      <c r="G15" s="134"/>
      <c r="H15" s="134"/>
      <c r="I15" s="134"/>
      <c r="J15" s="134"/>
      <c r="K15" s="134"/>
      <c r="L15" s="134"/>
      <c r="M15" s="134"/>
      <c r="N15" s="134"/>
      <c r="O15" s="134"/>
      <c r="P15" s="134"/>
      <c r="Q15" s="134"/>
      <c r="R15" s="134"/>
      <c r="T15" s="133"/>
      <c r="U15" s="149">
        <f>'5E D2'!B28</f>
        <v>0</v>
      </c>
      <c r="V15" s="134"/>
      <c r="W15" s="134"/>
      <c r="X15" s="134"/>
      <c r="Y15" s="134"/>
      <c r="Z15" s="134"/>
      <c r="AA15" s="134"/>
      <c r="AB15" s="134"/>
      <c r="AC15" s="134"/>
      <c r="AD15" s="134"/>
      <c r="AE15" s="134"/>
      <c r="AF15" s="134"/>
      <c r="AG15" s="134"/>
      <c r="AH15" s="134"/>
      <c r="AI15" s="134"/>
    </row>
    <row r="16" spans="1:35" s="130" customFormat="1" ht="22.5" customHeight="1">
      <c r="C16" s="135">
        <f>+$A$4</f>
        <v>45712</v>
      </c>
      <c r="D16" s="149">
        <f>'5E D2'!B29</f>
        <v>0</v>
      </c>
      <c r="E16" s="145"/>
      <c r="F16" s="134"/>
      <c r="G16" s="134"/>
      <c r="H16" s="134"/>
      <c r="I16" s="134"/>
      <c r="J16" s="134"/>
      <c r="K16" s="134"/>
      <c r="L16" s="134"/>
      <c r="M16" s="134"/>
      <c r="N16" s="134"/>
      <c r="O16" s="134"/>
      <c r="P16" s="134"/>
      <c r="Q16" s="134"/>
      <c r="R16" s="134"/>
      <c r="T16" s="135">
        <f>+C64+3</f>
        <v>45719</v>
      </c>
      <c r="U16" s="149" t="e">
        <f>'5E D2'!#REF!</f>
        <v>#REF!</v>
      </c>
      <c r="V16" s="134"/>
      <c r="W16" s="134"/>
      <c r="X16" s="134"/>
      <c r="Y16" s="134"/>
      <c r="Z16" s="134"/>
      <c r="AA16" s="134"/>
      <c r="AB16" s="134"/>
      <c r="AC16" s="134"/>
      <c r="AD16" s="134"/>
      <c r="AE16" s="134"/>
      <c r="AF16" s="134"/>
      <c r="AG16" s="134"/>
      <c r="AH16" s="134"/>
      <c r="AI16" s="134"/>
    </row>
    <row r="17" spans="3:35" s="130" customFormat="1" ht="22.5" hidden="1" customHeight="1">
      <c r="C17" s="135"/>
      <c r="D17" s="149">
        <f>+'5E D2'!B10</f>
        <v>0</v>
      </c>
      <c r="E17" s="145"/>
      <c r="F17" s="134"/>
      <c r="G17" s="134"/>
      <c r="H17" s="134"/>
      <c r="I17" s="134"/>
      <c r="J17" s="134"/>
      <c r="K17" s="134"/>
      <c r="L17" s="134"/>
      <c r="M17" s="134"/>
      <c r="N17" s="134"/>
      <c r="O17" s="134"/>
      <c r="P17" s="134"/>
      <c r="Q17" s="134"/>
      <c r="R17" s="134"/>
      <c r="T17" s="135"/>
      <c r="U17" s="149">
        <f>'5E D2'!B30</f>
        <v>0</v>
      </c>
      <c r="V17" s="134"/>
      <c r="W17" s="134"/>
      <c r="X17" s="134"/>
      <c r="Y17" s="134"/>
      <c r="Z17" s="134"/>
      <c r="AA17" s="134"/>
      <c r="AB17" s="134"/>
      <c r="AC17" s="134"/>
      <c r="AD17" s="134"/>
      <c r="AE17" s="134"/>
      <c r="AF17" s="134"/>
      <c r="AG17" s="134"/>
      <c r="AH17" s="134"/>
      <c r="AI17" s="134"/>
    </row>
    <row r="18" spans="3:35" s="130" customFormat="1" ht="22.5" hidden="1" customHeight="1">
      <c r="C18" s="135"/>
      <c r="D18" s="149">
        <f>+'5E D2'!B11</f>
        <v>0</v>
      </c>
      <c r="E18" s="145"/>
      <c r="F18" s="134"/>
      <c r="G18" s="134"/>
      <c r="H18" s="134"/>
      <c r="I18" s="134"/>
      <c r="J18" s="134"/>
      <c r="K18" s="134"/>
      <c r="L18" s="134"/>
      <c r="M18" s="134"/>
      <c r="N18" s="134"/>
      <c r="O18" s="134"/>
      <c r="P18" s="134"/>
      <c r="Q18" s="134"/>
      <c r="R18" s="134"/>
      <c r="T18" s="135"/>
      <c r="U18" s="149">
        <f>'5E D2'!B31</f>
        <v>0</v>
      </c>
      <c r="V18" s="134"/>
      <c r="W18" s="134"/>
      <c r="X18" s="134"/>
      <c r="Y18" s="134"/>
      <c r="Z18" s="134"/>
      <c r="AA18" s="134"/>
      <c r="AB18" s="134"/>
      <c r="AC18" s="134"/>
      <c r="AD18" s="134"/>
      <c r="AE18" s="134"/>
      <c r="AF18" s="134"/>
      <c r="AG18" s="134"/>
      <c r="AH18" s="134"/>
      <c r="AI18" s="134"/>
    </row>
    <row r="19" spans="3:35" s="130" customFormat="1" ht="21" customHeight="1">
      <c r="C19" s="136"/>
      <c r="D19" s="149" t="str">
        <f>+'5E D2'!B12</f>
        <v>Riz aux légumes</v>
      </c>
      <c r="E19" s="145"/>
      <c r="F19" s="134"/>
      <c r="G19" s="134"/>
      <c r="H19" s="134"/>
      <c r="I19" s="134"/>
      <c r="J19" s="134"/>
      <c r="K19" s="137"/>
      <c r="L19" s="137"/>
      <c r="M19" s="137"/>
      <c r="N19" s="137"/>
      <c r="O19" s="137"/>
      <c r="P19" s="137"/>
      <c r="Q19" s="137"/>
      <c r="R19" s="138"/>
      <c r="T19" s="136"/>
      <c r="U19" s="149">
        <f>'5E D2'!B32</f>
        <v>0</v>
      </c>
      <c r="V19" s="134"/>
      <c r="W19" s="134"/>
      <c r="X19" s="134"/>
      <c r="Y19" s="134"/>
      <c r="Z19" s="134"/>
      <c r="AA19" s="134"/>
      <c r="AB19" s="134"/>
      <c r="AC19" s="134"/>
      <c r="AD19" s="134"/>
      <c r="AE19" s="134"/>
      <c r="AF19" s="134"/>
      <c r="AG19" s="134"/>
      <c r="AH19" s="134"/>
      <c r="AI19" s="134"/>
    </row>
    <row r="20" spans="3:35" s="130" customFormat="1" ht="22.5" hidden="1" customHeight="1">
      <c r="C20" s="136"/>
      <c r="D20" s="149">
        <f>+'5E D2'!B13</f>
        <v>0</v>
      </c>
      <c r="E20" s="146"/>
      <c r="F20" s="137"/>
      <c r="G20" s="137"/>
      <c r="H20" s="137"/>
      <c r="I20" s="137"/>
      <c r="J20" s="137"/>
      <c r="K20" s="137"/>
      <c r="L20" s="137"/>
      <c r="M20" s="137"/>
      <c r="N20" s="137"/>
      <c r="O20" s="137"/>
      <c r="P20" s="137"/>
      <c r="Q20" s="137"/>
      <c r="R20" s="138"/>
      <c r="T20" s="136"/>
      <c r="U20" s="149">
        <f>'5E D2'!B33</f>
        <v>0</v>
      </c>
      <c r="V20" s="134"/>
      <c r="W20" s="134"/>
      <c r="X20" s="134"/>
      <c r="Y20" s="134"/>
      <c r="Z20" s="134"/>
      <c r="AA20" s="134"/>
      <c r="AB20" s="134"/>
      <c r="AC20" s="134"/>
      <c r="AD20" s="134"/>
      <c r="AE20" s="134"/>
      <c r="AF20" s="134"/>
      <c r="AG20" s="134"/>
      <c r="AH20" s="134"/>
      <c r="AI20" s="134"/>
    </row>
    <row r="21" spans="3:35" s="130" customFormat="1" ht="0.75" customHeight="1">
      <c r="C21" s="136"/>
      <c r="D21" s="149">
        <f>+'5E D2'!B14</f>
        <v>0</v>
      </c>
      <c r="E21" s="146"/>
      <c r="F21" s="137"/>
      <c r="G21" s="137"/>
      <c r="H21" s="137"/>
      <c r="I21" s="137"/>
      <c r="J21" s="137"/>
      <c r="K21" s="137"/>
      <c r="L21" s="137"/>
      <c r="M21" s="137"/>
      <c r="N21" s="137"/>
      <c r="O21" s="137"/>
      <c r="P21" s="137"/>
      <c r="Q21" s="137"/>
      <c r="R21" s="138"/>
      <c r="T21" s="136"/>
      <c r="U21" s="149">
        <f>'5E D2'!B34</f>
        <v>0</v>
      </c>
      <c r="V21" s="134"/>
      <c r="W21" s="134"/>
      <c r="X21" s="134"/>
      <c r="Y21" s="134"/>
      <c r="Z21" s="134"/>
      <c r="AA21" s="134"/>
      <c r="AB21" s="134"/>
      <c r="AC21" s="134"/>
      <c r="AD21" s="134"/>
      <c r="AE21" s="134"/>
      <c r="AF21" s="134"/>
      <c r="AG21" s="134"/>
      <c r="AH21" s="134"/>
      <c r="AI21" s="134"/>
    </row>
    <row r="22" spans="3:35" s="130" customFormat="1" ht="22.5" customHeight="1">
      <c r="C22" s="133"/>
      <c r="D22" s="149" t="str">
        <f>+'5E D2'!B15</f>
        <v>St Paulin</v>
      </c>
      <c r="E22" s="147"/>
      <c r="F22" s="138"/>
      <c r="G22" s="138"/>
      <c r="H22" s="138"/>
      <c r="I22" s="138"/>
      <c r="J22" s="137"/>
      <c r="K22" s="137"/>
      <c r="L22" s="137"/>
      <c r="M22" s="137"/>
      <c r="N22" s="137"/>
      <c r="O22" s="138"/>
      <c r="P22" s="138"/>
      <c r="Q22" s="138"/>
      <c r="R22" s="138"/>
      <c r="T22" s="133"/>
      <c r="U22" s="149">
        <f>'5E D2'!B35</f>
        <v>0</v>
      </c>
      <c r="V22" s="134"/>
      <c r="W22" s="134"/>
      <c r="X22" s="134"/>
      <c r="Y22" s="134"/>
      <c r="Z22" s="134"/>
      <c r="AA22" s="134"/>
      <c r="AB22" s="134"/>
      <c r="AC22" s="134"/>
      <c r="AD22" s="134"/>
      <c r="AE22" s="134"/>
      <c r="AF22" s="134"/>
      <c r="AG22" s="134"/>
      <c r="AH22" s="134"/>
      <c r="AI22" s="134"/>
    </row>
    <row r="23" spans="3:35" s="130" customFormat="1" ht="22.5" hidden="1" customHeight="1">
      <c r="C23" s="133"/>
      <c r="D23" s="149">
        <f>+'5E D2'!B16</f>
        <v>0</v>
      </c>
      <c r="E23" s="147"/>
      <c r="F23" s="138"/>
      <c r="G23" s="138"/>
      <c r="H23" s="138"/>
      <c r="I23" s="138"/>
      <c r="J23" s="137"/>
      <c r="K23" s="137"/>
      <c r="L23" s="137"/>
      <c r="M23" s="137"/>
      <c r="N23" s="137"/>
      <c r="O23" s="138"/>
      <c r="P23" s="138"/>
      <c r="Q23" s="138"/>
      <c r="R23" s="138"/>
      <c r="T23" s="133"/>
      <c r="U23" s="149">
        <f>'5E D2'!B36</f>
        <v>0</v>
      </c>
      <c r="V23" s="134"/>
      <c r="W23" s="134"/>
      <c r="X23" s="134"/>
      <c r="Y23" s="134"/>
      <c r="Z23" s="134"/>
      <c r="AA23" s="134"/>
      <c r="AB23" s="134"/>
      <c r="AC23" s="134"/>
      <c r="AD23" s="134"/>
      <c r="AE23" s="134"/>
      <c r="AF23" s="134"/>
      <c r="AG23" s="134"/>
      <c r="AH23" s="134"/>
      <c r="AI23" s="134"/>
    </row>
    <row r="24" spans="3:35" s="130" customFormat="1" ht="22.5" customHeight="1">
      <c r="C24" s="139"/>
      <c r="D24" s="150" t="str">
        <f>+'5E D2'!B17</f>
        <v xml:space="preserve">Fruit de saison </v>
      </c>
      <c r="E24" s="148"/>
      <c r="F24" s="140"/>
      <c r="G24" s="140"/>
      <c r="H24" s="140"/>
      <c r="I24" s="140"/>
      <c r="J24" s="137"/>
      <c r="K24" s="137"/>
      <c r="L24" s="137"/>
      <c r="M24" s="137"/>
      <c r="N24" s="137"/>
      <c r="O24" s="140"/>
      <c r="P24" s="140"/>
      <c r="Q24" s="140"/>
      <c r="R24" s="140"/>
      <c r="T24" s="139"/>
      <c r="U24" s="150">
        <f>'5E D2'!B37</f>
        <v>0</v>
      </c>
      <c r="V24" s="141"/>
      <c r="W24" s="141"/>
      <c r="X24" s="141"/>
      <c r="Y24" s="141"/>
      <c r="Z24" s="141"/>
      <c r="AA24" s="141"/>
      <c r="AB24" s="141"/>
      <c r="AC24" s="141"/>
      <c r="AD24" s="141"/>
      <c r="AE24" s="141"/>
      <c r="AF24" s="141"/>
      <c r="AG24" s="141"/>
      <c r="AH24" s="141"/>
      <c r="AI24" s="141"/>
    </row>
    <row r="25" spans="3:35" s="130" customFormat="1" ht="21" customHeight="1">
      <c r="C25" s="131" t="s">
        <v>58</v>
      </c>
      <c r="D25" s="99" t="e">
        <f>+'5E D2'!#REF!</f>
        <v>#REF!</v>
      </c>
      <c r="E25" s="132"/>
      <c r="F25" s="132"/>
      <c r="G25" s="132"/>
      <c r="H25" s="132"/>
      <c r="I25" s="132"/>
      <c r="J25" s="132"/>
      <c r="K25" s="132"/>
      <c r="L25" s="132"/>
      <c r="M25" s="132"/>
      <c r="N25" s="132"/>
      <c r="O25" s="132"/>
      <c r="P25" s="132"/>
      <c r="Q25" s="132"/>
      <c r="R25" s="132"/>
      <c r="T25" s="131" t="s">
        <v>58</v>
      </c>
      <c r="U25" s="99">
        <f>'5E D2'!D26</f>
        <v>0</v>
      </c>
      <c r="V25" s="132"/>
      <c r="W25" s="132"/>
      <c r="X25" s="132"/>
      <c r="Y25" s="132"/>
      <c r="Z25" s="132"/>
      <c r="AA25" s="132"/>
      <c r="AB25" s="132"/>
      <c r="AC25" s="132"/>
      <c r="AD25" s="132"/>
      <c r="AE25" s="132"/>
      <c r="AF25" s="132"/>
      <c r="AG25" s="132"/>
      <c r="AH25" s="132"/>
      <c r="AI25" s="132"/>
    </row>
    <row r="26" spans="3:35" s="130" customFormat="1" ht="22.5" hidden="1" customHeight="1">
      <c r="C26" s="133"/>
      <c r="D26" s="149" t="e">
        <f>+'5E D2'!#REF!</f>
        <v>#REF!</v>
      </c>
      <c r="E26" s="134"/>
      <c r="F26" s="134"/>
      <c r="G26" s="134"/>
      <c r="H26" s="134"/>
      <c r="I26" s="134"/>
      <c r="J26" s="134"/>
      <c r="K26" s="134"/>
      <c r="L26" s="134"/>
      <c r="M26" s="134"/>
      <c r="N26" s="134"/>
      <c r="O26" s="134"/>
      <c r="P26" s="134"/>
      <c r="Q26" s="134"/>
      <c r="R26" s="134"/>
      <c r="T26" s="133"/>
      <c r="U26" s="149">
        <f>'5E D2'!D27</f>
        <v>0</v>
      </c>
      <c r="V26" s="134"/>
      <c r="W26" s="134"/>
      <c r="X26" s="134"/>
      <c r="Y26" s="134"/>
      <c r="Z26" s="134"/>
      <c r="AA26" s="134"/>
      <c r="AB26" s="134"/>
      <c r="AC26" s="134"/>
      <c r="AD26" s="134"/>
      <c r="AE26" s="134"/>
      <c r="AF26" s="134"/>
      <c r="AG26" s="134"/>
      <c r="AH26" s="134"/>
      <c r="AI26" s="134"/>
    </row>
    <row r="27" spans="3:35" s="130" customFormat="1" ht="22.5" hidden="1" customHeight="1">
      <c r="C27" s="133"/>
      <c r="D27" s="149" t="e">
        <f>+'5E D2'!#REF!</f>
        <v>#REF!</v>
      </c>
      <c r="E27" s="134"/>
      <c r="F27" s="134"/>
      <c r="G27" s="134"/>
      <c r="H27" s="134"/>
      <c r="I27" s="134"/>
      <c r="J27" s="134"/>
      <c r="K27" s="134"/>
      <c r="L27" s="134"/>
      <c r="M27" s="134"/>
      <c r="N27" s="134"/>
      <c r="O27" s="134"/>
      <c r="P27" s="134"/>
      <c r="Q27" s="134"/>
      <c r="R27" s="134"/>
      <c r="T27" s="133"/>
      <c r="U27" s="149">
        <f>'5E D2'!D28</f>
        <v>0</v>
      </c>
      <c r="V27" s="134"/>
      <c r="W27" s="134"/>
      <c r="X27" s="134"/>
      <c r="Y27" s="134"/>
      <c r="Z27" s="134"/>
      <c r="AA27" s="134"/>
      <c r="AB27" s="134"/>
      <c r="AC27" s="134"/>
      <c r="AD27" s="134"/>
      <c r="AE27" s="134"/>
      <c r="AF27" s="134"/>
      <c r="AG27" s="134"/>
      <c r="AH27" s="134"/>
      <c r="AI27" s="134"/>
    </row>
    <row r="28" spans="3:35" s="130" customFormat="1" ht="22.5" customHeight="1">
      <c r="C28" s="135">
        <f>+C16+1</f>
        <v>45713</v>
      </c>
      <c r="D28" s="149" t="e">
        <f>+'5E D2'!#REF!</f>
        <v>#REF!</v>
      </c>
      <c r="E28" s="138"/>
      <c r="F28" s="137"/>
      <c r="G28" s="137"/>
      <c r="H28" s="137"/>
      <c r="I28" s="137"/>
      <c r="J28" s="137"/>
      <c r="K28" s="137"/>
      <c r="L28" s="137"/>
      <c r="M28" s="137"/>
      <c r="N28" s="137"/>
      <c r="O28" s="137"/>
      <c r="P28" s="137"/>
      <c r="Q28" s="137"/>
      <c r="R28" s="138"/>
      <c r="T28" s="135">
        <f>+T16+1</f>
        <v>45720</v>
      </c>
      <c r="U28" s="149">
        <f>'5E D2'!D29</f>
        <v>0</v>
      </c>
      <c r="V28" s="134"/>
      <c r="W28" s="134"/>
      <c r="X28" s="134"/>
      <c r="Y28" s="134"/>
      <c r="Z28" s="134"/>
      <c r="AA28" s="134"/>
      <c r="AB28" s="134"/>
      <c r="AC28" s="134"/>
      <c r="AD28" s="134"/>
      <c r="AE28" s="134"/>
      <c r="AF28" s="134"/>
      <c r="AG28" s="134"/>
      <c r="AH28" s="134"/>
      <c r="AI28" s="134"/>
    </row>
    <row r="29" spans="3:35" s="130" customFormat="1" ht="22.5" hidden="1" customHeight="1">
      <c r="C29" s="135"/>
      <c r="D29" s="149" t="e">
        <f>+'5E D2'!#REF!</f>
        <v>#REF!</v>
      </c>
      <c r="E29" s="137"/>
      <c r="F29" s="137"/>
      <c r="G29" s="137"/>
      <c r="H29" s="137"/>
      <c r="I29" s="137"/>
      <c r="J29" s="137"/>
      <c r="K29" s="137"/>
      <c r="L29" s="137"/>
      <c r="M29" s="137"/>
      <c r="N29" s="137"/>
      <c r="O29" s="137"/>
      <c r="P29" s="137"/>
      <c r="Q29" s="137"/>
      <c r="R29" s="137"/>
      <c r="T29" s="135"/>
      <c r="U29" s="149">
        <f>'5E D2'!D30</f>
        <v>0</v>
      </c>
      <c r="V29" s="134"/>
      <c r="W29" s="134"/>
      <c r="X29" s="134"/>
      <c r="Y29" s="134"/>
      <c r="Z29" s="134"/>
      <c r="AA29" s="134"/>
      <c r="AB29" s="134"/>
      <c r="AC29" s="134"/>
      <c r="AD29" s="134"/>
      <c r="AE29" s="134"/>
      <c r="AF29" s="134"/>
      <c r="AG29" s="134"/>
      <c r="AH29" s="134"/>
      <c r="AI29" s="134"/>
    </row>
    <row r="30" spans="3:35" s="130" customFormat="1" ht="22.5" hidden="1" customHeight="1">
      <c r="C30" s="135"/>
      <c r="D30" s="149" t="e">
        <f>+'5E D2'!#REF!</f>
        <v>#REF!</v>
      </c>
      <c r="E30" s="137"/>
      <c r="F30" s="137"/>
      <c r="G30" s="137"/>
      <c r="H30" s="137"/>
      <c r="I30" s="137"/>
      <c r="J30" s="137"/>
      <c r="K30" s="137"/>
      <c r="L30" s="137"/>
      <c r="M30" s="137"/>
      <c r="N30" s="137"/>
      <c r="O30" s="137"/>
      <c r="P30" s="137"/>
      <c r="Q30" s="137"/>
      <c r="R30" s="137"/>
      <c r="T30" s="135"/>
      <c r="U30" s="149">
        <f>'5E D2'!D31</f>
        <v>0</v>
      </c>
      <c r="V30" s="134"/>
      <c r="W30" s="134"/>
      <c r="X30" s="134"/>
      <c r="Y30" s="134"/>
      <c r="Z30" s="134"/>
      <c r="AA30" s="134"/>
      <c r="AB30" s="134"/>
      <c r="AC30" s="134"/>
      <c r="AD30" s="134"/>
      <c r="AE30" s="134"/>
      <c r="AF30" s="134"/>
      <c r="AG30" s="134"/>
      <c r="AH30" s="134"/>
      <c r="AI30" s="134"/>
    </row>
    <row r="31" spans="3:35" s="130" customFormat="1" ht="19.5" customHeight="1">
      <c r="C31" s="136"/>
      <c r="D31" s="149" t="e">
        <f>+'5E D2'!#REF!</f>
        <v>#REF!</v>
      </c>
      <c r="E31" s="137"/>
      <c r="F31" s="137"/>
      <c r="G31" s="137"/>
      <c r="H31" s="137"/>
      <c r="I31" s="137"/>
      <c r="J31" s="137"/>
      <c r="K31" s="137"/>
      <c r="L31" s="137"/>
      <c r="M31" s="137"/>
      <c r="N31" s="137"/>
      <c r="O31" s="137"/>
      <c r="P31" s="137"/>
      <c r="Q31" s="137"/>
      <c r="R31" s="138"/>
      <c r="T31" s="136"/>
      <c r="U31" s="149">
        <f>'5E D2'!D32</f>
        <v>0</v>
      </c>
      <c r="V31" s="134"/>
      <c r="W31" s="134"/>
      <c r="X31" s="134"/>
      <c r="Y31" s="134"/>
      <c r="Z31" s="134"/>
      <c r="AA31" s="134"/>
      <c r="AB31" s="134"/>
      <c r="AC31" s="134"/>
      <c r="AD31" s="134"/>
      <c r="AE31" s="134"/>
      <c r="AF31" s="134"/>
      <c r="AG31" s="134"/>
      <c r="AH31" s="134"/>
      <c r="AI31" s="134"/>
    </row>
    <row r="32" spans="3:35" s="130" customFormat="1" ht="22.5" hidden="1" customHeight="1">
      <c r="C32" s="136"/>
      <c r="D32" s="149">
        <f>+'5E D2'!D13</f>
        <v>0</v>
      </c>
      <c r="E32" s="137"/>
      <c r="F32" s="137"/>
      <c r="G32" s="137"/>
      <c r="H32" s="137"/>
      <c r="I32" s="137"/>
      <c r="J32" s="137"/>
      <c r="K32" s="137"/>
      <c r="L32" s="137"/>
      <c r="M32" s="137"/>
      <c r="N32" s="137"/>
      <c r="O32" s="137"/>
      <c r="P32" s="137"/>
      <c r="Q32" s="137"/>
      <c r="R32" s="138"/>
      <c r="T32" s="136"/>
      <c r="U32" s="149">
        <f>'5E D2'!D33</f>
        <v>0</v>
      </c>
      <c r="V32" s="134"/>
      <c r="W32" s="134"/>
      <c r="X32" s="134"/>
      <c r="Y32" s="134"/>
      <c r="Z32" s="134"/>
      <c r="AA32" s="134"/>
      <c r="AB32" s="134"/>
      <c r="AC32" s="134"/>
      <c r="AD32" s="134"/>
      <c r="AE32" s="134"/>
      <c r="AF32" s="134"/>
      <c r="AG32" s="134"/>
      <c r="AH32" s="134"/>
      <c r="AI32" s="134"/>
    </row>
    <row r="33" spans="3:35" s="130" customFormat="1" ht="0.75" customHeight="1">
      <c r="C33" s="136"/>
      <c r="D33" s="149">
        <f>+'5E D2'!D14</f>
        <v>0</v>
      </c>
      <c r="E33" s="137"/>
      <c r="F33" s="137"/>
      <c r="G33" s="137"/>
      <c r="H33" s="137"/>
      <c r="I33" s="137"/>
      <c r="J33" s="137"/>
      <c r="K33" s="137"/>
      <c r="L33" s="137"/>
      <c r="M33" s="137"/>
      <c r="N33" s="137"/>
      <c r="O33" s="137"/>
      <c r="P33" s="137"/>
      <c r="Q33" s="137"/>
      <c r="R33" s="138"/>
      <c r="T33" s="136"/>
      <c r="U33" s="149">
        <f>'5E D2'!D34</f>
        <v>0</v>
      </c>
      <c r="V33" s="134"/>
      <c r="W33" s="134"/>
      <c r="X33" s="134"/>
      <c r="Y33" s="134"/>
      <c r="Z33" s="134"/>
      <c r="AA33" s="134"/>
      <c r="AB33" s="134"/>
      <c r="AC33" s="134"/>
      <c r="AD33" s="134"/>
      <c r="AE33" s="134"/>
      <c r="AF33" s="134"/>
      <c r="AG33" s="134"/>
      <c r="AH33" s="134"/>
      <c r="AI33" s="134"/>
    </row>
    <row r="34" spans="3:35" s="130" customFormat="1" ht="22.5" customHeight="1">
      <c r="C34" s="133"/>
      <c r="D34" s="149" t="str">
        <f>+'5E D2'!D15</f>
        <v>Brie</v>
      </c>
      <c r="E34" s="138"/>
      <c r="F34" s="138"/>
      <c r="G34" s="138"/>
      <c r="H34" s="138"/>
      <c r="I34" s="138"/>
      <c r="J34" s="137"/>
      <c r="K34" s="137"/>
      <c r="L34" s="137"/>
      <c r="M34" s="137"/>
      <c r="N34" s="137"/>
      <c r="O34" s="138"/>
      <c r="P34" s="138"/>
      <c r="Q34" s="138"/>
      <c r="R34" s="138"/>
      <c r="T34" s="133"/>
      <c r="U34" s="149">
        <f>'5E D2'!D35</f>
        <v>0</v>
      </c>
      <c r="V34" s="134"/>
      <c r="W34" s="134"/>
      <c r="X34" s="134"/>
      <c r="Y34" s="134"/>
      <c r="Z34" s="134"/>
      <c r="AA34" s="134"/>
      <c r="AB34" s="134"/>
      <c r="AC34" s="134"/>
      <c r="AD34" s="134"/>
      <c r="AE34" s="134"/>
      <c r="AF34" s="134"/>
      <c r="AG34" s="134"/>
      <c r="AH34" s="134"/>
      <c r="AI34" s="134"/>
    </row>
    <row r="35" spans="3:35" s="130" customFormat="1" ht="22.5" hidden="1" customHeight="1">
      <c r="C35" s="133"/>
      <c r="D35" s="149">
        <f>+'5E D2'!D16</f>
        <v>0</v>
      </c>
      <c r="E35" s="138"/>
      <c r="F35" s="138"/>
      <c r="G35" s="138"/>
      <c r="H35" s="138"/>
      <c r="I35" s="138"/>
      <c r="J35" s="137"/>
      <c r="K35" s="137"/>
      <c r="L35" s="137"/>
      <c r="M35" s="137"/>
      <c r="N35" s="137"/>
      <c r="O35" s="138"/>
      <c r="P35" s="138"/>
      <c r="Q35" s="138"/>
      <c r="R35" s="138"/>
      <c r="T35" s="133"/>
      <c r="U35" s="149">
        <f>'5E D2'!D36</f>
        <v>0</v>
      </c>
      <c r="V35" s="134"/>
      <c r="W35" s="134"/>
      <c r="X35" s="134"/>
      <c r="Y35" s="134"/>
      <c r="Z35" s="134"/>
      <c r="AA35" s="134"/>
      <c r="AB35" s="134"/>
      <c r="AC35" s="134"/>
      <c r="AD35" s="134"/>
      <c r="AE35" s="134"/>
      <c r="AF35" s="134"/>
      <c r="AG35" s="134"/>
      <c r="AH35" s="134"/>
      <c r="AI35" s="134"/>
    </row>
    <row r="36" spans="3:35" s="130" customFormat="1" ht="22.5" customHeight="1">
      <c r="C36" s="139"/>
      <c r="D36" s="150" t="str">
        <f>+'5E D2'!D17</f>
        <v>Coupelle de fruits au sirop</v>
      </c>
      <c r="E36" s="140"/>
      <c r="F36" s="140"/>
      <c r="G36" s="140"/>
      <c r="H36" s="140"/>
      <c r="I36" s="140"/>
      <c r="J36" s="137"/>
      <c r="K36" s="137"/>
      <c r="L36" s="137"/>
      <c r="M36" s="137"/>
      <c r="N36" s="137"/>
      <c r="O36" s="140"/>
      <c r="P36" s="140"/>
      <c r="Q36" s="140"/>
      <c r="R36" s="140"/>
      <c r="T36" s="139"/>
      <c r="U36" s="150">
        <f>'5E D2'!D37</f>
        <v>0</v>
      </c>
      <c r="V36" s="141"/>
      <c r="W36" s="141"/>
      <c r="X36" s="141"/>
      <c r="Y36" s="141"/>
      <c r="Z36" s="141"/>
      <c r="AA36" s="141"/>
      <c r="AB36" s="141"/>
      <c r="AC36" s="141"/>
      <c r="AD36" s="141"/>
      <c r="AE36" s="141"/>
      <c r="AF36" s="141"/>
      <c r="AG36" s="141"/>
      <c r="AH36" s="141"/>
      <c r="AI36" s="141"/>
    </row>
    <row r="37" spans="3:35" s="130" customFormat="1" ht="21" customHeight="1">
      <c r="C37" s="131" t="s">
        <v>59</v>
      </c>
      <c r="D37" s="99" t="str">
        <f>+'5E D2'!F6</f>
        <v>Radis beurre</v>
      </c>
      <c r="E37" s="132"/>
      <c r="F37" s="132"/>
      <c r="G37" s="132"/>
      <c r="H37" s="132"/>
      <c r="I37" s="132"/>
      <c r="J37" s="132"/>
      <c r="K37" s="132"/>
      <c r="L37" s="132"/>
      <c r="M37" s="132"/>
      <c r="N37" s="132"/>
      <c r="O37" s="132"/>
      <c r="P37" s="132"/>
      <c r="Q37" s="132"/>
      <c r="R37" s="132"/>
      <c r="T37" s="131" t="s">
        <v>59</v>
      </c>
      <c r="U37" s="99">
        <f>'5E D2'!F26</f>
        <v>0</v>
      </c>
      <c r="V37" s="132"/>
      <c r="W37" s="132"/>
      <c r="X37" s="132"/>
      <c r="Y37" s="132"/>
      <c r="Z37" s="132"/>
      <c r="AA37" s="132"/>
      <c r="AB37" s="132"/>
      <c r="AC37" s="132"/>
      <c r="AD37" s="132"/>
      <c r="AE37" s="132"/>
      <c r="AF37" s="132"/>
      <c r="AG37" s="132"/>
      <c r="AH37" s="132"/>
      <c r="AI37" s="132"/>
    </row>
    <row r="38" spans="3:35" s="130" customFormat="1" ht="22.5" hidden="1" customHeight="1">
      <c r="C38" s="133"/>
      <c r="D38" s="149">
        <f>+'5E D2'!F7</f>
        <v>0</v>
      </c>
      <c r="E38" s="134"/>
      <c r="F38" s="134"/>
      <c r="G38" s="134"/>
      <c r="H38" s="134"/>
      <c r="I38" s="134"/>
      <c r="J38" s="134"/>
      <c r="K38" s="134"/>
      <c r="L38" s="134"/>
      <c r="M38" s="134"/>
      <c r="N38" s="134"/>
      <c r="O38" s="134"/>
      <c r="P38" s="134"/>
      <c r="Q38" s="134"/>
      <c r="R38" s="134"/>
      <c r="T38" s="133"/>
      <c r="U38" s="149">
        <f>'5E D2'!F27</f>
        <v>0</v>
      </c>
      <c r="V38" s="134"/>
      <c r="W38" s="134"/>
      <c r="X38" s="134"/>
      <c r="Y38" s="134"/>
      <c r="Z38" s="134"/>
      <c r="AA38" s="134"/>
      <c r="AB38" s="134"/>
      <c r="AC38" s="134"/>
      <c r="AD38" s="134"/>
      <c r="AE38" s="134"/>
      <c r="AF38" s="134"/>
      <c r="AG38" s="134"/>
      <c r="AH38" s="134"/>
      <c r="AI38" s="134"/>
    </row>
    <row r="39" spans="3:35" s="130" customFormat="1" ht="22.5" hidden="1" customHeight="1">
      <c r="C39" s="133"/>
      <c r="D39" s="149">
        <f>+'5E D2'!F8</f>
        <v>0</v>
      </c>
      <c r="E39" s="134"/>
      <c r="F39" s="134"/>
      <c r="G39" s="134"/>
      <c r="H39" s="134"/>
      <c r="I39" s="134"/>
      <c r="J39" s="134"/>
      <c r="K39" s="134"/>
      <c r="L39" s="134"/>
      <c r="M39" s="134"/>
      <c r="N39" s="134"/>
      <c r="O39" s="134"/>
      <c r="P39" s="134"/>
      <c r="Q39" s="134"/>
      <c r="R39" s="134"/>
      <c r="T39" s="133"/>
      <c r="U39" s="149">
        <f>'5E D2'!F28</f>
        <v>0</v>
      </c>
      <c r="V39" s="134"/>
      <c r="W39" s="134"/>
      <c r="X39" s="134"/>
      <c r="Y39" s="134"/>
      <c r="Z39" s="134"/>
      <c r="AA39" s="134"/>
      <c r="AB39" s="134"/>
      <c r="AC39" s="134"/>
      <c r="AD39" s="134"/>
      <c r="AE39" s="134"/>
      <c r="AF39" s="134"/>
      <c r="AG39" s="134"/>
      <c r="AH39" s="134"/>
      <c r="AI39" s="134"/>
    </row>
    <row r="40" spans="3:35" s="130" customFormat="1" ht="22.5" customHeight="1">
      <c r="C40" s="135">
        <f>+C28+1</f>
        <v>45714</v>
      </c>
      <c r="D40" s="149" t="str">
        <f>+'5E D2'!F9</f>
        <v>Emincés de poulet sauce curry</v>
      </c>
      <c r="E40" s="137"/>
      <c r="F40" s="137"/>
      <c r="G40" s="137"/>
      <c r="H40" s="137"/>
      <c r="I40" s="137"/>
      <c r="J40" s="137"/>
      <c r="K40" s="137"/>
      <c r="L40" s="137"/>
      <c r="M40" s="137"/>
      <c r="N40" s="137"/>
      <c r="O40" s="137"/>
      <c r="P40" s="137"/>
      <c r="Q40" s="137"/>
      <c r="R40" s="137"/>
      <c r="T40" s="135">
        <f>+T28+1</f>
        <v>45721</v>
      </c>
      <c r="U40" s="149">
        <f>'5E D2'!F29</f>
        <v>0</v>
      </c>
      <c r="V40" s="134"/>
      <c r="W40" s="134"/>
      <c r="X40" s="134"/>
      <c r="Y40" s="134"/>
      <c r="Z40" s="134"/>
      <c r="AA40" s="134"/>
      <c r="AB40" s="134"/>
      <c r="AC40" s="134"/>
      <c r="AD40" s="134"/>
      <c r="AE40" s="134"/>
      <c r="AF40" s="134"/>
      <c r="AG40" s="134"/>
      <c r="AH40" s="134"/>
      <c r="AI40" s="134"/>
    </row>
    <row r="41" spans="3:35" s="130" customFormat="1" ht="22.5" hidden="1" customHeight="1">
      <c r="C41" s="135"/>
      <c r="D41" s="149">
        <f>+'5E D2'!F10</f>
        <v>0</v>
      </c>
      <c r="E41" s="137"/>
      <c r="F41" s="137"/>
      <c r="G41" s="137"/>
      <c r="H41" s="137"/>
      <c r="I41" s="137"/>
      <c r="J41" s="137"/>
      <c r="K41" s="137"/>
      <c r="L41" s="137"/>
      <c r="M41" s="137"/>
      <c r="N41" s="137"/>
      <c r="O41" s="137"/>
      <c r="P41" s="137"/>
      <c r="Q41" s="137"/>
      <c r="R41" s="137"/>
      <c r="T41" s="135"/>
      <c r="U41" s="149">
        <f>'5E D2'!F30</f>
        <v>0</v>
      </c>
      <c r="V41" s="134"/>
      <c r="W41" s="134"/>
      <c r="X41" s="134"/>
      <c r="Y41" s="134"/>
      <c r="Z41" s="134"/>
      <c r="AA41" s="134"/>
      <c r="AB41" s="134"/>
      <c r="AC41" s="134"/>
      <c r="AD41" s="134"/>
      <c r="AE41" s="134"/>
      <c r="AF41" s="134"/>
      <c r="AG41" s="134"/>
      <c r="AH41" s="134"/>
      <c r="AI41" s="134"/>
    </row>
    <row r="42" spans="3:35" s="130" customFormat="1" ht="22.5" hidden="1" customHeight="1">
      <c r="C42" s="135"/>
      <c r="D42" s="149">
        <f>+'5E D2'!F11</f>
        <v>0</v>
      </c>
      <c r="E42" s="137"/>
      <c r="F42" s="137"/>
      <c r="G42" s="137"/>
      <c r="H42" s="137"/>
      <c r="I42" s="137"/>
      <c r="J42" s="137"/>
      <c r="K42" s="137"/>
      <c r="L42" s="137"/>
      <c r="M42" s="137"/>
      <c r="N42" s="137"/>
      <c r="O42" s="137"/>
      <c r="P42" s="137"/>
      <c r="Q42" s="137"/>
      <c r="R42" s="137"/>
      <c r="T42" s="135"/>
      <c r="U42" s="149">
        <f>'5E D2'!F31</f>
        <v>0</v>
      </c>
      <c r="V42" s="134"/>
      <c r="W42" s="134"/>
      <c r="X42" s="134"/>
      <c r="Y42" s="134"/>
      <c r="Z42" s="134"/>
      <c r="AA42" s="134"/>
      <c r="AB42" s="134"/>
      <c r="AC42" s="134"/>
      <c r="AD42" s="134"/>
      <c r="AE42" s="134"/>
      <c r="AF42" s="134"/>
      <c r="AG42" s="134"/>
      <c r="AH42" s="134"/>
      <c r="AI42" s="134"/>
    </row>
    <row r="43" spans="3:35" s="130" customFormat="1" ht="21" customHeight="1">
      <c r="C43" s="136"/>
      <c r="D43" s="149" t="str">
        <f>+'5E D2'!F12</f>
        <v>Duo de navet et de pdt persillés</v>
      </c>
      <c r="E43" s="137"/>
      <c r="F43" s="137"/>
      <c r="G43" s="137"/>
      <c r="H43" s="137"/>
      <c r="I43" s="137"/>
      <c r="J43" s="137"/>
      <c r="K43" s="137"/>
      <c r="L43" s="137"/>
      <c r="M43" s="137"/>
      <c r="N43" s="137"/>
      <c r="O43" s="137"/>
      <c r="P43" s="137"/>
      <c r="Q43" s="137"/>
      <c r="R43" s="138"/>
      <c r="T43" s="136"/>
      <c r="U43" s="149">
        <f>'5E D2'!F32</f>
        <v>0</v>
      </c>
      <c r="V43" s="134"/>
      <c r="W43" s="134"/>
      <c r="X43" s="134"/>
      <c r="Y43" s="134"/>
      <c r="Z43" s="134"/>
      <c r="AA43" s="134"/>
      <c r="AB43" s="134"/>
      <c r="AC43" s="134"/>
      <c r="AD43" s="134"/>
      <c r="AE43" s="134"/>
      <c r="AF43" s="134"/>
      <c r="AG43" s="134"/>
      <c r="AH43" s="134"/>
      <c r="AI43" s="134"/>
    </row>
    <row r="44" spans="3:35" s="130" customFormat="1" ht="22.5" hidden="1" customHeight="1">
      <c r="C44" s="136"/>
      <c r="D44" s="149">
        <f>+'5E D2'!F13</f>
        <v>0</v>
      </c>
      <c r="E44" s="137"/>
      <c r="F44" s="137"/>
      <c r="G44" s="137"/>
      <c r="H44" s="137"/>
      <c r="I44" s="137"/>
      <c r="J44" s="137"/>
      <c r="K44" s="137"/>
      <c r="L44" s="137"/>
      <c r="M44" s="137"/>
      <c r="N44" s="137"/>
      <c r="O44" s="137"/>
      <c r="P44" s="137"/>
      <c r="Q44" s="137"/>
      <c r="R44" s="138"/>
      <c r="T44" s="136"/>
      <c r="U44" s="149">
        <f>'5E D2'!F33</f>
        <v>0</v>
      </c>
      <c r="V44" s="134"/>
      <c r="W44" s="134"/>
      <c r="X44" s="134"/>
      <c r="Y44" s="134"/>
      <c r="Z44" s="134"/>
      <c r="AA44" s="134"/>
      <c r="AB44" s="134"/>
      <c r="AC44" s="134"/>
      <c r="AD44" s="134"/>
      <c r="AE44" s="134"/>
      <c r="AF44" s="134"/>
      <c r="AG44" s="134"/>
      <c r="AH44" s="134"/>
      <c r="AI44" s="134"/>
    </row>
    <row r="45" spans="3:35" s="130" customFormat="1" ht="0.75" customHeight="1">
      <c r="C45" s="136"/>
      <c r="D45" s="149">
        <f>+'5E D2'!F14</f>
        <v>0</v>
      </c>
      <c r="E45" s="137"/>
      <c r="F45" s="137"/>
      <c r="G45" s="137"/>
      <c r="H45" s="137"/>
      <c r="I45" s="137"/>
      <c r="J45" s="137"/>
      <c r="K45" s="137"/>
      <c r="L45" s="137"/>
      <c r="M45" s="137"/>
      <c r="N45" s="137"/>
      <c r="O45" s="137"/>
      <c r="P45" s="137"/>
      <c r="Q45" s="137"/>
      <c r="R45" s="138"/>
      <c r="T45" s="136"/>
      <c r="U45" s="149">
        <f>'5E D2'!F34</f>
        <v>0</v>
      </c>
      <c r="V45" s="134"/>
      <c r="W45" s="134"/>
      <c r="X45" s="134"/>
      <c r="Y45" s="134"/>
      <c r="Z45" s="134"/>
      <c r="AA45" s="134"/>
      <c r="AB45" s="134"/>
      <c r="AC45" s="134"/>
      <c r="AD45" s="134"/>
      <c r="AE45" s="134"/>
      <c r="AF45" s="134"/>
      <c r="AG45" s="134"/>
      <c r="AH45" s="134"/>
      <c r="AI45" s="134"/>
    </row>
    <row r="46" spans="3:35" s="130" customFormat="1" ht="22.5" customHeight="1">
      <c r="C46" s="133"/>
      <c r="D46" s="149" t="str">
        <f>+'5E D2'!F15</f>
        <v>Samos</v>
      </c>
      <c r="E46" s="138"/>
      <c r="F46" s="138"/>
      <c r="G46" s="138"/>
      <c r="H46" s="138"/>
      <c r="I46" s="138"/>
      <c r="J46" s="137"/>
      <c r="K46" s="137"/>
      <c r="L46" s="137"/>
      <c r="M46" s="137"/>
      <c r="N46" s="137"/>
      <c r="O46" s="138"/>
      <c r="P46" s="138"/>
      <c r="Q46" s="138"/>
      <c r="R46" s="138"/>
      <c r="T46" s="133"/>
      <c r="U46" s="149">
        <f>'5E D2'!F35</f>
        <v>0</v>
      </c>
      <c r="V46" s="134"/>
      <c r="W46" s="134"/>
      <c r="X46" s="134"/>
      <c r="Y46" s="134"/>
      <c r="Z46" s="134"/>
      <c r="AA46" s="134"/>
      <c r="AB46" s="134"/>
      <c r="AC46" s="134"/>
      <c r="AD46" s="134"/>
      <c r="AE46" s="134"/>
      <c r="AF46" s="134"/>
      <c r="AG46" s="134"/>
      <c r="AH46" s="134"/>
      <c r="AI46" s="134"/>
    </row>
    <row r="47" spans="3:35" s="130" customFormat="1" ht="22.5" hidden="1" customHeight="1">
      <c r="C47" s="133"/>
      <c r="D47" s="149">
        <f>+'5E D2'!F16</f>
        <v>0</v>
      </c>
      <c r="E47" s="138"/>
      <c r="F47" s="138"/>
      <c r="G47" s="138"/>
      <c r="H47" s="138"/>
      <c r="I47" s="138"/>
      <c r="J47" s="137"/>
      <c r="K47" s="137"/>
      <c r="L47" s="137"/>
      <c r="M47" s="137"/>
      <c r="N47" s="137"/>
      <c r="O47" s="138"/>
      <c r="P47" s="138"/>
      <c r="Q47" s="138"/>
      <c r="R47" s="138"/>
      <c r="T47" s="133"/>
      <c r="U47" s="149">
        <f>'5E D2'!F36</f>
        <v>0</v>
      </c>
      <c r="V47" s="134"/>
      <c r="W47" s="134"/>
      <c r="X47" s="134"/>
      <c r="Y47" s="134"/>
      <c r="Z47" s="134"/>
      <c r="AA47" s="134"/>
      <c r="AB47" s="134"/>
      <c r="AC47" s="134"/>
      <c r="AD47" s="134"/>
      <c r="AE47" s="134"/>
      <c r="AF47" s="134"/>
      <c r="AG47" s="134"/>
      <c r="AH47" s="134"/>
      <c r="AI47" s="134"/>
    </row>
    <row r="48" spans="3:35" s="130" customFormat="1" ht="22.5" customHeight="1">
      <c r="C48" s="139"/>
      <c r="D48" s="150" t="str">
        <f>+'5E D2'!F17</f>
        <v>Crème au chocolat</v>
      </c>
      <c r="E48" s="140"/>
      <c r="F48" s="140"/>
      <c r="G48" s="140"/>
      <c r="H48" s="140"/>
      <c r="I48" s="140"/>
      <c r="J48" s="137"/>
      <c r="K48" s="137"/>
      <c r="L48" s="137"/>
      <c r="M48" s="137"/>
      <c r="N48" s="137"/>
      <c r="O48" s="140"/>
      <c r="P48" s="140"/>
      <c r="Q48" s="140"/>
      <c r="R48" s="140"/>
      <c r="T48" s="139"/>
      <c r="U48" s="150">
        <f>'5E D2'!F37</f>
        <v>0</v>
      </c>
      <c r="V48" s="141"/>
      <c r="W48" s="141"/>
      <c r="X48" s="141"/>
      <c r="Y48" s="141"/>
      <c r="Z48" s="141"/>
      <c r="AA48" s="141"/>
      <c r="AB48" s="141"/>
      <c r="AC48" s="141"/>
      <c r="AD48" s="141"/>
      <c r="AE48" s="141"/>
      <c r="AF48" s="141"/>
      <c r="AG48" s="141"/>
      <c r="AH48" s="141"/>
      <c r="AI48" s="141"/>
    </row>
    <row r="49" spans="3:35" s="130" customFormat="1" ht="21" customHeight="1">
      <c r="C49" s="131" t="s">
        <v>60</v>
      </c>
      <c r="D49" s="99" t="str">
        <f>+'5E D2'!H6</f>
        <v>Salade piémontaise ℗</v>
      </c>
      <c r="E49" s="132"/>
      <c r="F49" s="132"/>
      <c r="G49" s="132"/>
      <c r="H49" s="132"/>
      <c r="I49" s="132"/>
      <c r="J49" s="132"/>
      <c r="K49" s="132"/>
      <c r="L49" s="132"/>
      <c r="M49" s="132"/>
      <c r="N49" s="132"/>
      <c r="O49" s="132"/>
      <c r="P49" s="132"/>
      <c r="Q49" s="132"/>
      <c r="R49" s="132"/>
      <c r="T49" s="131" t="s">
        <v>60</v>
      </c>
      <c r="U49" s="99">
        <f>'5E D2'!H26</f>
        <v>0</v>
      </c>
      <c r="V49" s="132"/>
      <c r="W49" s="132"/>
      <c r="X49" s="132"/>
      <c r="Y49" s="132"/>
      <c r="Z49" s="132"/>
      <c r="AA49" s="132"/>
      <c r="AB49" s="132"/>
      <c r="AC49" s="132"/>
      <c r="AD49" s="132"/>
      <c r="AE49" s="132"/>
      <c r="AF49" s="132"/>
      <c r="AG49" s="132"/>
      <c r="AH49" s="132"/>
      <c r="AI49" s="132"/>
    </row>
    <row r="50" spans="3:35" s="130" customFormat="1" ht="22.5" hidden="1" customHeight="1">
      <c r="C50" s="133"/>
      <c r="D50" s="149" t="str">
        <f>+'5E D2'!H7</f>
        <v>pdt, jambon, œuf, tomate, oignon, cornichon</v>
      </c>
      <c r="E50" s="134"/>
      <c r="F50" s="134"/>
      <c r="G50" s="134"/>
      <c r="H50" s="134"/>
      <c r="I50" s="134"/>
      <c r="J50" s="134"/>
      <c r="K50" s="134"/>
      <c r="L50" s="134"/>
      <c r="M50" s="134"/>
      <c r="N50" s="134"/>
      <c r="O50" s="134"/>
      <c r="P50" s="134"/>
      <c r="Q50" s="134"/>
      <c r="R50" s="134"/>
      <c r="T50" s="133"/>
      <c r="U50" s="149">
        <f>'5E D2'!H27</f>
        <v>0</v>
      </c>
      <c r="V50" s="134"/>
      <c r="W50" s="134"/>
      <c r="X50" s="134"/>
      <c r="Y50" s="134"/>
      <c r="Z50" s="134"/>
      <c r="AA50" s="134"/>
      <c r="AB50" s="134"/>
      <c r="AC50" s="134"/>
      <c r="AD50" s="134"/>
      <c r="AE50" s="134"/>
      <c r="AF50" s="134"/>
      <c r="AG50" s="134"/>
      <c r="AH50" s="134"/>
      <c r="AI50" s="134"/>
    </row>
    <row r="51" spans="3:35" s="130" customFormat="1" ht="22.5" hidden="1" customHeight="1">
      <c r="C51" s="133"/>
      <c r="D51" s="149">
        <f>+'5E D2'!H8</f>
        <v>0</v>
      </c>
      <c r="E51" s="134"/>
      <c r="F51" s="134"/>
      <c r="G51" s="134"/>
      <c r="H51" s="134"/>
      <c r="I51" s="134"/>
      <c r="J51" s="134"/>
      <c r="K51" s="134"/>
      <c r="L51" s="134"/>
      <c r="M51" s="134"/>
      <c r="N51" s="134"/>
      <c r="O51" s="134"/>
      <c r="P51" s="134"/>
      <c r="Q51" s="134"/>
      <c r="R51" s="134"/>
      <c r="T51" s="133"/>
      <c r="U51" s="149">
        <f>'5E D2'!H28</f>
        <v>0</v>
      </c>
      <c r="V51" s="134"/>
      <c r="W51" s="134"/>
      <c r="X51" s="134"/>
      <c r="Y51" s="134"/>
      <c r="Z51" s="134"/>
      <c r="AA51" s="134"/>
      <c r="AB51" s="134"/>
      <c r="AC51" s="134"/>
      <c r="AD51" s="134"/>
      <c r="AE51" s="134"/>
      <c r="AF51" s="134"/>
      <c r="AG51" s="134"/>
      <c r="AH51" s="134"/>
      <c r="AI51" s="134"/>
    </row>
    <row r="52" spans="3:35" s="130" customFormat="1" ht="22.5" customHeight="1">
      <c r="C52" s="135">
        <f>+C40+1</f>
        <v>45715</v>
      </c>
      <c r="D52" s="149" t="str">
        <f>+'5E D2'!H9</f>
        <v>Omelette sauce provençale</v>
      </c>
      <c r="E52" s="134"/>
      <c r="F52" s="134"/>
      <c r="G52" s="134"/>
      <c r="H52" s="134"/>
      <c r="I52" s="134"/>
      <c r="J52" s="134"/>
      <c r="K52" s="134"/>
      <c r="L52" s="134"/>
      <c r="M52" s="134"/>
      <c r="N52" s="134"/>
      <c r="O52" s="134"/>
      <c r="P52" s="134"/>
      <c r="Q52" s="134"/>
      <c r="R52" s="134"/>
      <c r="T52" s="135">
        <f>+T40+1</f>
        <v>45722</v>
      </c>
      <c r="U52" s="149">
        <f>'5E D2'!H29</f>
        <v>0</v>
      </c>
      <c r="V52" s="134"/>
      <c r="W52" s="134"/>
      <c r="X52" s="134"/>
      <c r="Y52" s="134"/>
      <c r="Z52" s="134"/>
      <c r="AA52" s="134"/>
      <c r="AB52" s="134"/>
      <c r="AC52" s="134"/>
      <c r="AD52" s="134"/>
      <c r="AE52" s="134"/>
      <c r="AF52" s="134"/>
      <c r="AG52" s="134"/>
      <c r="AH52" s="134"/>
      <c r="AI52" s="134"/>
    </row>
    <row r="53" spans="3:35" s="130" customFormat="1" ht="22.5" hidden="1" customHeight="1">
      <c r="C53" s="135"/>
      <c r="D53" s="149">
        <f>+'5E D2'!H10</f>
        <v>0</v>
      </c>
      <c r="E53" s="137"/>
      <c r="F53" s="137"/>
      <c r="G53" s="137"/>
      <c r="H53" s="137"/>
      <c r="I53" s="137"/>
      <c r="J53" s="137"/>
      <c r="K53" s="137"/>
      <c r="L53" s="137"/>
      <c r="M53" s="137"/>
      <c r="N53" s="137"/>
      <c r="O53" s="137"/>
      <c r="P53" s="137"/>
      <c r="Q53" s="137"/>
      <c r="R53" s="137"/>
      <c r="T53" s="135"/>
      <c r="U53" s="149">
        <f>'5E D2'!H30</f>
        <v>0</v>
      </c>
      <c r="V53" s="134"/>
      <c r="W53" s="134"/>
      <c r="X53" s="134"/>
      <c r="Y53" s="134"/>
      <c r="Z53" s="134"/>
      <c r="AA53" s="134"/>
      <c r="AB53" s="134"/>
      <c r="AC53" s="134"/>
      <c r="AD53" s="134"/>
      <c r="AE53" s="134"/>
      <c r="AF53" s="134"/>
      <c r="AG53" s="134"/>
      <c r="AH53" s="134"/>
      <c r="AI53" s="134"/>
    </row>
    <row r="54" spans="3:35" s="130" customFormat="1" ht="22.5" hidden="1" customHeight="1">
      <c r="C54" s="135"/>
      <c r="D54" s="149">
        <f>+'5E D2'!H11</f>
        <v>0</v>
      </c>
      <c r="E54" s="137"/>
      <c r="F54" s="137"/>
      <c r="G54" s="137"/>
      <c r="H54" s="137"/>
      <c r="I54" s="137"/>
      <c r="J54" s="137"/>
      <c r="K54" s="137"/>
      <c r="L54" s="137"/>
      <c r="M54" s="137"/>
      <c r="N54" s="137"/>
      <c r="O54" s="137"/>
      <c r="P54" s="137"/>
      <c r="Q54" s="137"/>
      <c r="R54" s="137"/>
      <c r="T54" s="135"/>
      <c r="U54" s="149">
        <f>'5E D2'!H31</f>
        <v>0</v>
      </c>
      <c r="V54" s="134"/>
      <c r="W54" s="134"/>
      <c r="X54" s="134"/>
      <c r="Y54" s="134"/>
      <c r="Z54" s="134"/>
      <c r="AA54" s="134"/>
      <c r="AB54" s="134"/>
      <c r="AC54" s="134"/>
      <c r="AD54" s="134"/>
      <c r="AE54" s="134"/>
      <c r="AF54" s="134"/>
      <c r="AG54" s="134"/>
      <c r="AH54" s="134"/>
      <c r="AI54" s="134"/>
    </row>
    <row r="55" spans="3:35" s="130" customFormat="1" ht="21.75" customHeight="1">
      <c r="C55" s="136"/>
      <c r="D55" s="149" t="str">
        <f>+'5E D2'!H12</f>
        <v>Julienne de légumes</v>
      </c>
      <c r="E55" s="137"/>
      <c r="F55" s="137"/>
      <c r="G55" s="137"/>
      <c r="H55" s="137"/>
      <c r="I55" s="137"/>
      <c r="J55" s="137"/>
      <c r="K55" s="137"/>
      <c r="L55" s="137"/>
      <c r="M55" s="137"/>
      <c r="N55" s="137"/>
      <c r="O55" s="137"/>
      <c r="P55" s="137"/>
      <c r="Q55" s="137"/>
      <c r="R55" s="138"/>
      <c r="T55" s="136"/>
      <c r="U55" s="149">
        <f>'5E D2'!H32</f>
        <v>0</v>
      </c>
      <c r="V55" s="134"/>
      <c r="W55" s="134"/>
      <c r="X55" s="134"/>
      <c r="Y55" s="134"/>
      <c r="Z55" s="134"/>
      <c r="AA55" s="134"/>
      <c r="AB55" s="134"/>
      <c r="AC55" s="134"/>
      <c r="AD55" s="134"/>
      <c r="AE55" s="134"/>
      <c r="AF55" s="134"/>
      <c r="AG55" s="134"/>
      <c r="AH55" s="134"/>
      <c r="AI55" s="134"/>
    </row>
    <row r="56" spans="3:35" s="130" customFormat="1" ht="22.5" hidden="1" customHeight="1">
      <c r="C56" s="136"/>
      <c r="D56" s="149" t="str">
        <f>+'5E D2'!H13</f>
        <v>Carottes, choux fleurs, céleri</v>
      </c>
      <c r="E56" s="137"/>
      <c r="F56" s="137"/>
      <c r="G56" s="137"/>
      <c r="H56" s="137"/>
      <c r="I56" s="137"/>
      <c r="J56" s="137"/>
      <c r="K56" s="137"/>
      <c r="L56" s="137"/>
      <c r="M56" s="137"/>
      <c r="N56" s="137"/>
      <c r="O56" s="137"/>
      <c r="P56" s="137"/>
      <c r="Q56" s="137"/>
      <c r="R56" s="138"/>
      <c r="T56" s="136"/>
      <c r="U56" s="149">
        <f>'5E D2'!H33</f>
        <v>0</v>
      </c>
      <c r="V56" s="134"/>
      <c r="W56" s="134"/>
      <c r="X56" s="134"/>
      <c r="Y56" s="134"/>
      <c r="Z56" s="134"/>
      <c r="AA56" s="134"/>
      <c r="AB56" s="134"/>
      <c r="AC56" s="134"/>
      <c r="AD56" s="134"/>
      <c r="AE56" s="134"/>
      <c r="AF56" s="134"/>
      <c r="AG56" s="134"/>
      <c r="AH56" s="134"/>
      <c r="AI56" s="134"/>
    </row>
    <row r="57" spans="3:35" s="130" customFormat="1" ht="0.75" customHeight="1">
      <c r="C57" s="136"/>
      <c r="D57" s="149">
        <f>+'5E D2'!H14</f>
        <v>0</v>
      </c>
      <c r="E57" s="137"/>
      <c r="F57" s="137"/>
      <c r="G57" s="137"/>
      <c r="H57" s="137"/>
      <c r="I57" s="137"/>
      <c r="J57" s="137"/>
      <c r="K57" s="137"/>
      <c r="L57" s="137"/>
      <c r="M57" s="137"/>
      <c r="N57" s="137"/>
      <c r="O57" s="137"/>
      <c r="P57" s="137"/>
      <c r="Q57" s="137"/>
      <c r="R57" s="138"/>
      <c r="T57" s="136"/>
      <c r="U57" s="149">
        <f>'5E D2'!H34</f>
        <v>0</v>
      </c>
      <c r="V57" s="134"/>
      <c r="W57" s="134"/>
      <c r="X57" s="134"/>
      <c r="Y57" s="134"/>
      <c r="Z57" s="134"/>
      <c r="AA57" s="134"/>
      <c r="AB57" s="134"/>
      <c r="AC57" s="134"/>
      <c r="AD57" s="134"/>
      <c r="AE57" s="134"/>
      <c r="AF57" s="134"/>
      <c r="AG57" s="134"/>
      <c r="AH57" s="134"/>
      <c r="AI57" s="134"/>
    </row>
    <row r="58" spans="3:35" s="130" customFormat="1" ht="22.5" customHeight="1">
      <c r="C58" s="133"/>
      <c r="D58" s="149" t="e">
        <f>+#REF!</f>
        <v>#REF!</v>
      </c>
      <c r="E58" s="138"/>
      <c r="F58" s="138"/>
      <c r="G58" s="138"/>
      <c r="H58" s="138"/>
      <c r="I58" s="138"/>
      <c r="J58" s="137"/>
      <c r="K58" s="137"/>
      <c r="L58" s="137"/>
      <c r="M58" s="137"/>
      <c r="N58" s="137"/>
      <c r="O58" s="138"/>
      <c r="P58" s="138"/>
      <c r="Q58" s="138"/>
      <c r="R58" s="138"/>
      <c r="T58" s="133"/>
      <c r="U58" s="149">
        <f>'5E D2'!H35</f>
        <v>0</v>
      </c>
      <c r="V58" s="134"/>
      <c r="W58" s="134"/>
      <c r="X58" s="134"/>
      <c r="Y58" s="134"/>
      <c r="Z58" s="134"/>
      <c r="AA58" s="134"/>
      <c r="AB58" s="134"/>
      <c r="AC58" s="134"/>
      <c r="AD58" s="134"/>
      <c r="AE58" s="134"/>
      <c r="AF58" s="134"/>
      <c r="AG58" s="134"/>
      <c r="AH58" s="134"/>
      <c r="AI58" s="134"/>
    </row>
    <row r="59" spans="3:35" s="130" customFormat="1" ht="22.5" hidden="1" customHeight="1">
      <c r="C59" s="133"/>
      <c r="D59" s="149" t="e">
        <f>+#REF!</f>
        <v>#REF!</v>
      </c>
      <c r="E59" s="138"/>
      <c r="F59" s="138"/>
      <c r="G59" s="138"/>
      <c r="H59" s="138"/>
      <c r="I59" s="138"/>
      <c r="J59" s="137"/>
      <c r="K59" s="137"/>
      <c r="L59" s="137"/>
      <c r="M59" s="137"/>
      <c r="N59" s="137"/>
      <c r="O59" s="138"/>
      <c r="P59" s="138"/>
      <c r="Q59" s="138"/>
      <c r="R59" s="138"/>
      <c r="T59" s="133"/>
      <c r="U59" s="149">
        <f>'5E D2'!H36</f>
        <v>0</v>
      </c>
      <c r="V59" s="134"/>
      <c r="W59" s="134"/>
      <c r="X59" s="134"/>
      <c r="Y59" s="134"/>
      <c r="Z59" s="134"/>
      <c r="AA59" s="134"/>
      <c r="AB59" s="134"/>
      <c r="AC59" s="134"/>
      <c r="AD59" s="134"/>
      <c r="AE59" s="134"/>
      <c r="AF59" s="134"/>
      <c r="AG59" s="134"/>
      <c r="AH59" s="134"/>
      <c r="AI59" s="134"/>
    </row>
    <row r="60" spans="3:35" s="130" customFormat="1" ht="22.5" customHeight="1">
      <c r="C60" s="139"/>
      <c r="D60" s="150" t="e">
        <f>+#REF!</f>
        <v>#REF!</v>
      </c>
      <c r="E60" s="140"/>
      <c r="F60" s="140"/>
      <c r="G60" s="140"/>
      <c r="H60" s="140"/>
      <c r="I60" s="140"/>
      <c r="J60" s="137"/>
      <c r="K60" s="137"/>
      <c r="L60" s="137"/>
      <c r="M60" s="137"/>
      <c r="N60" s="137"/>
      <c r="O60" s="140"/>
      <c r="P60" s="140"/>
      <c r="Q60" s="140"/>
      <c r="R60" s="140"/>
      <c r="T60" s="139"/>
      <c r="U60" s="150">
        <f>'5E D2'!H37</f>
        <v>0</v>
      </c>
      <c r="V60" s="142"/>
      <c r="W60" s="142"/>
      <c r="X60" s="142"/>
      <c r="Y60" s="142"/>
      <c r="Z60" s="142"/>
      <c r="AA60" s="142"/>
      <c r="AB60" s="142"/>
      <c r="AC60" s="142"/>
      <c r="AD60" s="142"/>
      <c r="AE60" s="142"/>
      <c r="AF60" s="142"/>
      <c r="AG60" s="140"/>
      <c r="AH60" s="140"/>
      <c r="AI60" s="140"/>
    </row>
    <row r="61" spans="3:35" s="130" customFormat="1" ht="21" customHeight="1">
      <c r="C61" s="131" t="s">
        <v>61</v>
      </c>
      <c r="D61" s="99" t="str">
        <f>+'5E D2'!J6</f>
        <v>Céleri rémoulade</v>
      </c>
      <c r="E61" s="132"/>
      <c r="F61" s="132"/>
      <c r="G61" s="132"/>
      <c r="H61" s="132"/>
      <c r="I61" s="132"/>
      <c r="J61" s="132"/>
      <c r="K61" s="132"/>
      <c r="L61" s="132"/>
      <c r="M61" s="132"/>
      <c r="N61" s="132"/>
      <c r="O61" s="132"/>
      <c r="P61" s="132"/>
      <c r="Q61" s="132"/>
      <c r="R61" s="132"/>
      <c r="T61" s="131" t="s">
        <v>61</v>
      </c>
      <c r="U61" s="99">
        <f>'5E D2'!J26</f>
        <v>0</v>
      </c>
      <c r="V61" s="132"/>
      <c r="W61" s="132"/>
      <c r="X61" s="132"/>
      <c r="Y61" s="132"/>
      <c r="Z61" s="132"/>
      <c r="AA61" s="132"/>
      <c r="AB61" s="132"/>
      <c r="AC61" s="132"/>
      <c r="AD61" s="132"/>
      <c r="AE61" s="132"/>
      <c r="AF61" s="132"/>
      <c r="AG61" s="132"/>
      <c r="AH61" s="132"/>
      <c r="AI61" s="132"/>
    </row>
    <row r="62" spans="3:35" s="130" customFormat="1" ht="22.5" hidden="1" customHeight="1">
      <c r="C62" s="133"/>
      <c r="D62" s="149">
        <f>+'5E D2'!J7</f>
        <v>0</v>
      </c>
      <c r="E62" s="134"/>
      <c r="F62" s="134"/>
      <c r="G62" s="134"/>
      <c r="H62" s="134"/>
      <c r="I62" s="134"/>
      <c r="J62" s="134"/>
      <c r="K62" s="134"/>
      <c r="L62" s="134"/>
      <c r="M62" s="134"/>
      <c r="N62" s="134"/>
      <c r="O62" s="134"/>
      <c r="P62" s="134"/>
      <c r="Q62" s="134"/>
      <c r="R62" s="134"/>
      <c r="T62" s="133"/>
      <c r="U62" s="149">
        <f>'5E D2'!J27</f>
        <v>0</v>
      </c>
      <c r="V62" s="134"/>
      <c r="W62" s="134"/>
      <c r="X62" s="134"/>
      <c r="Y62" s="134"/>
      <c r="Z62" s="134"/>
      <c r="AA62" s="134"/>
      <c r="AB62" s="134"/>
      <c r="AC62" s="134"/>
      <c r="AD62" s="134"/>
      <c r="AE62" s="134"/>
      <c r="AF62" s="134"/>
      <c r="AG62" s="134"/>
      <c r="AH62" s="134"/>
      <c r="AI62" s="134"/>
    </row>
    <row r="63" spans="3:35" s="130" customFormat="1" ht="22.5" hidden="1" customHeight="1">
      <c r="C63" s="133"/>
      <c r="D63" s="149">
        <f>+'5E D2'!J8</f>
        <v>0</v>
      </c>
      <c r="E63" s="134"/>
      <c r="F63" s="134"/>
      <c r="G63" s="134"/>
      <c r="H63" s="134"/>
      <c r="I63" s="134"/>
      <c r="J63" s="134"/>
      <c r="K63" s="134"/>
      <c r="L63" s="134"/>
      <c r="M63" s="134"/>
      <c r="N63" s="134"/>
      <c r="O63" s="134"/>
      <c r="P63" s="134"/>
      <c r="Q63" s="134"/>
      <c r="R63" s="134"/>
      <c r="T63" s="133"/>
      <c r="U63" s="149">
        <f>'5E D2'!J28</f>
        <v>0</v>
      </c>
      <c r="V63" s="134"/>
      <c r="W63" s="134"/>
      <c r="X63" s="134"/>
      <c r="Y63" s="134"/>
      <c r="Z63" s="134"/>
      <c r="AA63" s="134"/>
      <c r="AB63" s="134"/>
      <c r="AC63" s="134"/>
      <c r="AD63" s="134"/>
      <c r="AE63" s="134"/>
      <c r="AF63" s="134"/>
      <c r="AG63" s="134"/>
      <c r="AH63" s="134"/>
      <c r="AI63" s="134"/>
    </row>
    <row r="64" spans="3:35" s="130" customFormat="1" ht="22.5" customHeight="1">
      <c r="C64" s="135">
        <f>+C52+1</f>
        <v>45716</v>
      </c>
      <c r="D64" s="149" t="str">
        <f>+'5E D2'!J9</f>
        <v>Haché de bœuf à la tomate</v>
      </c>
      <c r="E64" s="134"/>
      <c r="F64" s="134"/>
      <c r="G64" s="134"/>
      <c r="H64" s="134"/>
      <c r="I64" s="134"/>
      <c r="J64" s="134"/>
      <c r="K64" s="137"/>
      <c r="L64" s="137"/>
      <c r="M64" s="137"/>
      <c r="N64" s="137"/>
      <c r="O64" s="137"/>
      <c r="P64" s="137"/>
      <c r="Q64" s="137"/>
      <c r="R64" s="137"/>
      <c r="T64" s="135">
        <f>+T52+1</f>
        <v>45723</v>
      </c>
      <c r="U64" s="149">
        <f>'5E D2'!J29</f>
        <v>0</v>
      </c>
      <c r="V64" s="134"/>
      <c r="W64" s="134"/>
      <c r="X64" s="134"/>
      <c r="Y64" s="134"/>
      <c r="Z64" s="134"/>
      <c r="AA64" s="134"/>
      <c r="AB64" s="134"/>
      <c r="AC64" s="134"/>
      <c r="AD64" s="134"/>
      <c r="AE64" s="134"/>
      <c r="AF64" s="134"/>
      <c r="AG64" s="134"/>
      <c r="AH64" s="134"/>
      <c r="AI64" s="134"/>
    </row>
    <row r="65" spans="1:35" s="130" customFormat="1" ht="22.5" hidden="1" customHeight="1">
      <c r="C65" s="135"/>
      <c r="D65" s="149">
        <f>+'5E D2'!J10</f>
        <v>0</v>
      </c>
      <c r="E65" s="137"/>
      <c r="F65" s="137"/>
      <c r="G65" s="137"/>
      <c r="H65" s="137"/>
      <c r="I65" s="137"/>
      <c r="J65" s="137"/>
      <c r="K65" s="137"/>
      <c r="L65" s="137"/>
      <c r="M65" s="137"/>
      <c r="N65" s="137"/>
      <c r="O65" s="137"/>
      <c r="P65" s="137"/>
      <c r="Q65" s="137"/>
      <c r="R65" s="137"/>
      <c r="T65" s="135"/>
      <c r="U65" s="149">
        <f>'5E D2'!J30</f>
        <v>0</v>
      </c>
      <c r="V65" s="134"/>
      <c r="W65" s="134"/>
      <c r="X65" s="134"/>
      <c r="Y65" s="134"/>
      <c r="Z65" s="134"/>
      <c r="AA65" s="134"/>
      <c r="AB65" s="134"/>
      <c r="AC65" s="134"/>
      <c r="AD65" s="134"/>
      <c r="AE65" s="134"/>
      <c r="AF65" s="134"/>
      <c r="AG65" s="134"/>
      <c r="AH65" s="134"/>
      <c r="AI65" s="134"/>
    </row>
    <row r="66" spans="1:35" s="130" customFormat="1" ht="22.5" hidden="1" customHeight="1">
      <c r="C66" s="135"/>
      <c r="D66" s="149">
        <f>+'5E D2'!J11</f>
        <v>0</v>
      </c>
      <c r="E66" s="137"/>
      <c r="F66" s="137"/>
      <c r="G66" s="137"/>
      <c r="H66" s="137"/>
      <c r="I66" s="137"/>
      <c r="J66" s="137"/>
      <c r="K66" s="137"/>
      <c r="L66" s="137"/>
      <c r="M66" s="137"/>
      <c r="N66" s="137"/>
      <c r="O66" s="137"/>
      <c r="P66" s="137"/>
      <c r="Q66" s="137"/>
      <c r="R66" s="137"/>
      <c r="T66" s="135"/>
      <c r="U66" s="149">
        <f>'5E D2'!J31</f>
        <v>0</v>
      </c>
      <c r="V66" s="134"/>
      <c r="W66" s="134"/>
      <c r="X66" s="134"/>
      <c r="Y66" s="134"/>
      <c r="Z66" s="134"/>
      <c r="AA66" s="134"/>
      <c r="AB66" s="134"/>
      <c r="AC66" s="134"/>
      <c r="AD66" s="134"/>
      <c r="AE66" s="134"/>
      <c r="AF66" s="134"/>
      <c r="AG66" s="134"/>
      <c r="AH66" s="134"/>
      <c r="AI66" s="134"/>
    </row>
    <row r="67" spans="1:35" s="130" customFormat="1" ht="21.75" customHeight="1">
      <c r="C67" s="136"/>
      <c r="D67" s="149" t="str">
        <f>+'5E D2'!J12</f>
        <v>Boulgour</v>
      </c>
      <c r="E67" s="137"/>
      <c r="F67" s="137"/>
      <c r="G67" s="137"/>
      <c r="H67" s="137"/>
      <c r="I67" s="137"/>
      <c r="J67" s="137"/>
      <c r="K67" s="137"/>
      <c r="L67" s="137"/>
      <c r="M67" s="137"/>
      <c r="N67" s="137"/>
      <c r="O67" s="137"/>
      <c r="P67" s="137"/>
      <c r="Q67" s="137"/>
      <c r="R67" s="138"/>
      <c r="T67" s="136"/>
      <c r="U67" s="149">
        <f>'5E D2'!J32</f>
        <v>0</v>
      </c>
      <c r="V67" s="134"/>
      <c r="W67" s="134"/>
      <c r="X67" s="134"/>
      <c r="Y67" s="134"/>
      <c r="Z67" s="134"/>
      <c r="AA67" s="134"/>
      <c r="AB67" s="134"/>
      <c r="AC67" s="134"/>
      <c r="AD67" s="134"/>
      <c r="AE67" s="134"/>
      <c r="AF67" s="134"/>
      <c r="AG67" s="134"/>
      <c r="AH67" s="134"/>
      <c r="AI67" s="134"/>
    </row>
    <row r="68" spans="1:35" s="130" customFormat="1" ht="22.5" hidden="1" customHeight="1">
      <c r="C68" s="136"/>
      <c r="D68" s="149">
        <f>+'5E D2'!J13</f>
        <v>0</v>
      </c>
      <c r="E68" s="137"/>
      <c r="F68" s="137"/>
      <c r="G68" s="137"/>
      <c r="H68" s="137"/>
      <c r="I68" s="137"/>
      <c r="J68" s="137"/>
      <c r="K68" s="137"/>
      <c r="L68" s="137"/>
      <c r="M68" s="137"/>
      <c r="N68" s="137"/>
      <c r="O68" s="137"/>
      <c r="P68" s="137"/>
      <c r="Q68" s="137"/>
      <c r="R68" s="138"/>
      <c r="T68" s="136"/>
      <c r="U68" s="149">
        <f>'5E D2'!J33</f>
        <v>0</v>
      </c>
      <c r="V68" s="134"/>
      <c r="W68" s="134"/>
      <c r="X68" s="134"/>
      <c r="Y68" s="134"/>
      <c r="Z68" s="134"/>
      <c r="AA68" s="134"/>
      <c r="AB68" s="134"/>
      <c r="AC68" s="134"/>
      <c r="AD68" s="134"/>
      <c r="AE68" s="134"/>
      <c r="AF68" s="134"/>
      <c r="AG68" s="134"/>
      <c r="AH68" s="134"/>
      <c r="AI68" s="134"/>
    </row>
    <row r="69" spans="1:35" s="130" customFormat="1" ht="0.75" customHeight="1">
      <c r="C69" s="136"/>
      <c r="D69" s="149">
        <f>+'5E D2'!J14</f>
        <v>0</v>
      </c>
      <c r="E69" s="137"/>
      <c r="F69" s="137"/>
      <c r="G69" s="137"/>
      <c r="H69" s="137"/>
      <c r="I69" s="137"/>
      <c r="J69" s="137"/>
      <c r="K69" s="137"/>
      <c r="L69" s="137"/>
      <c r="M69" s="137"/>
      <c r="N69" s="137"/>
      <c r="O69" s="137"/>
      <c r="P69" s="137"/>
      <c r="Q69" s="137"/>
      <c r="R69" s="138"/>
      <c r="T69" s="136"/>
      <c r="U69" s="149">
        <f>'5E D2'!J34</f>
        <v>0</v>
      </c>
      <c r="V69" s="134"/>
      <c r="W69" s="134"/>
      <c r="X69" s="134"/>
      <c r="Y69" s="134"/>
      <c r="Z69" s="134"/>
      <c r="AA69" s="134"/>
      <c r="AB69" s="134"/>
      <c r="AC69" s="134"/>
      <c r="AD69" s="134"/>
      <c r="AE69" s="134"/>
      <c r="AF69" s="134"/>
      <c r="AG69" s="134"/>
      <c r="AH69" s="134"/>
      <c r="AI69" s="134"/>
    </row>
    <row r="70" spans="1:35" s="130" customFormat="1" ht="22.5" customHeight="1">
      <c r="C70" s="133"/>
      <c r="D70" s="149" t="e">
        <f>+#REF!</f>
        <v>#REF!</v>
      </c>
      <c r="E70" s="138"/>
      <c r="F70" s="138"/>
      <c r="G70" s="138"/>
      <c r="H70" s="138"/>
      <c r="I70" s="138"/>
      <c r="J70" s="137"/>
      <c r="K70" s="137"/>
      <c r="L70" s="137"/>
      <c r="M70" s="137"/>
      <c r="N70" s="137"/>
      <c r="O70" s="138"/>
      <c r="P70" s="138"/>
      <c r="Q70" s="138"/>
      <c r="R70" s="138"/>
      <c r="T70" s="133"/>
      <c r="U70" s="149">
        <f>'5E D2'!J35</f>
        <v>0</v>
      </c>
      <c r="V70" s="134"/>
      <c r="W70" s="134"/>
      <c r="X70" s="134"/>
      <c r="Y70" s="134"/>
      <c r="Z70" s="134"/>
      <c r="AA70" s="134"/>
      <c r="AB70" s="134"/>
      <c r="AC70" s="134"/>
      <c r="AD70" s="134"/>
      <c r="AE70" s="134"/>
      <c r="AF70" s="134"/>
      <c r="AG70" s="134"/>
      <c r="AH70" s="134"/>
      <c r="AI70" s="134"/>
    </row>
    <row r="71" spans="1:35" s="130" customFormat="1" ht="22.5" hidden="1" customHeight="1">
      <c r="C71" s="133"/>
      <c r="D71" s="149" t="e">
        <f>+#REF!</f>
        <v>#REF!</v>
      </c>
      <c r="E71" s="138"/>
      <c r="F71" s="138"/>
      <c r="G71" s="138"/>
      <c r="H71" s="138"/>
      <c r="I71" s="138"/>
      <c r="J71" s="137"/>
      <c r="K71" s="137"/>
      <c r="L71" s="137"/>
      <c r="M71" s="137"/>
      <c r="N71" s="137"/>
      <c r="O71" s="138"/>
      <c r="P71" s="138"/>
      <c r="Q71" s="138"/>
      <c r="R71" s="138"/>
      <c r="T71" s="133"/>
      <c r="U71" s="149">
        <f>'5E D2'!J36</f>
        <v>0</v>
      </c>
      <c r="V71" s="134"/>
      <c r="W71" s="134"/>
      <c r="X71" s="134"/>
      <c r="Y71" s="134"/>
      <c r="Z71" s="134"/>
      <c r="AA71" s="134"/>
      <c r="AB71" s="134"/>
      <c r="AC71" s="134"/>
      <c r="AD71" s="134"/>
      <c r="AE71" s="134"/>
      <c r="AF71" s="134"/>
      <c r="AG71" s="134"/>
      <c r="AH71" s="134"/>
      <c r="AI71" s="134"/>
    </row>
    <row r="72" spans="1:35" s="130" customFormat="1" ht="22.5" customHeight="1">
      <c r="C72" s="139"/>
      <c r="D72" s="150" t="e">
        <f>+#REF!</f>
        <v>#REF!</v>
      </c>
      <c r="E72" s="140"/>
      <c r="F72" s="140"/>
      <c r="G72" s="140"/>
      <c r="H72" s="140"/>
      <c r="I72" s="140"/>
      <c r="J72" s="137"/>
      <c r="K72" s="137"/>
      <c r="L72" s="137"/>
      <c r="M72" s="137"/>
      <c r="N72" s="137"/>
      <c r="O72" s="140"/>
      <c r="P72" s="140"/>
      <c r="Q72" s="140"/>
      <c r="R72" s="140"/>
      <c r="T72" s="139"/>
      <c r="U72" s="150">
        <f>'5E D2'!J37</f>
        <v>0</v>
      </c>
      <c r="V72" s="141"/>
      <c r="W72" s="141"/>
      <c r="X72" s="141"/>
      <c r="Y72" s="141"/>
      <c r="Z72" s="141"/>
      <c r="AA72" s="141"/>
      <c r="AB72" s="141"/>
      <c r="AC72" s="141"/>
      <c r="AD72" s="141"/>
      <c r="AE72" s="141"/>
      <c r="AF72" s="141"/>
      <c r="AG72" s="141"/>
      <c r="AH72" s="141"/>
      <c r="AI72" s="141"/>
    </row>
    <row r="73" spans="1:35">
      <c r="C73" s="321"/>
      <c r="D73" s="321"/>
      <c r="E73" s="321"/>
      <c r="F73" s="321"/>
      <c r="G73" s="321"/>
      <c r="H73" s="321"/>
      <c r="I73" s="321"/>
      <c r="J73" s="321"/>
      <c r="K73" s="321"/>
      <c r="L73" s="321"/>
      <c r="M73" s="321"/>
      <c r="N73" s="321"/>
      <c r="O73" s="321"/>
      <c r="P73" s="321"/>
      <c r="Q73" s="321"/>
      <c r="R73" s="321"/>
      <c r="T73" s="321"/>
      <c r="U73" s="321"/>
      <c r="V73" s="321"/>
      <c r="W73" s="321"/>
      <c r="X73" s="321"/>
      <c r="Y73" s="321"/>
      <c r="Z73" s="321"/>
      <c r="AA73" s="321"/>
      <c r="AB73" s="321"/>
      <c r="AC73" s="321"/>
      <c r="AD73" s="321"/>
    </row>
    <row r="74" spans="1:35">
      <c r="C74" s="143"/>
      <c r="D74" s="143"/>
      <c r="E74" s="143"/>
      <c r="F74" s="143"/>
      <c r="G74" s="143"/>
      <c r="H74" s="143"/>
      <c r="I74" s="143"/>
      <c r="J74" s="143"/>
      <c r="K74" s="143"/>
      <c r="L74" s="143"/>
      <c r="M74" s="143"/>
      <c r="N74" s="143"/>
      <c r="O74" s="143"/>
      <c r="P74" s="143"/>
      <c r="Q74" s="143"/>
      <c r="R74" s="143"/>
      <c r="T74" s="143"/>
      <c r="U74" s="143"/>
      <c r="V74" s="143"/>
      <c r="W74" s="143"/>
      <c r="X74" s="143"/>
      <c r="Y74" s="143"/>
      <c r="Z74" s="143"/>
      <c r="AA74" s="143"/>
      <c r="AB74" s="143"/>
      <c r="AC74" s="143"/>
      <c r="AD74" s="143"/>
      <c r="AE74" s="143"/>
      <c r="AF74" s="143"/>
      <c r="AG74" s="143"/>
      <c r="AH74" s="143"/>
      <c r="AI74" s="143"/>
    </row>
    <row r="75" spans="1:35">
      <c r="C75" s="322"/>
      <c r="D75" s="322"/>
      <c r="E75" s="322"/>
      <c r="F75" s="322"/>
      <c r="G75" s="322"/>
      <c r="H75" s="322"/>
      <c r="I75" s="322"/>
      <c r="J75" s="322"/>
      <c r="K75" s="322"/>
      <c r="L75" s="322"/>
      <c r="M75" s="322"/>
      <c r="N75" s="322"/>
      <c r="O75" s="322"/>
      <c r="P75" s="322"/>
      <c r="Q75" s="322"/>
      <c r="R75" s="322"/>
      <c r="T75" s="322"/>
      <c r="U75" s="322"/>
      <c r="V75" s="322"/>
      <c r="W75" s="322"/>
      <c r="X75" s="322"/>
      <c r="Y75" s="322"/>
      <c r="Z75" s="322"/>
      <c r="AA75" s="322"/>
      <c r="AB75" s="322"/>
      <c r="AC75" s="322"/>
      <c r="AD75" s="322"/>
    </row>
    <row r="77" spans="1:35" ht="53.25" customHeight="1">
      <c r="C77" s="117"/>
      <c r="D77" s="118"/>
      <c r="E77" s="119"/>
      <c r="F77" s="119"/>
      <c r="G77" s="119"/>
      <c r="H77" s="119"/>
      <c r="I77" s="119"/>
      <c r="J77" s="119"/>
      <c r="K77" s="119"/>
      <c r="L77" s="119"/>
      <c r="M77" s="119"/>
      <c r="N77" s="119"/>
      <c r="O77" s="119"/>
      <c r="P77" s="119"/>
      <c r="Q77" s="119"/>
      <c r="R77" s="119"/>
      <c r="T77" s="117"/>
      <c r="U77" s="118"/>
      <c r="V77" s="119"/>
      <c r="W77" s="119"/>
      <c r="X77" s="119"/>
      <c r="Y77" s="119"/>
      <c r="Z77" s="119"/>
      <c r="AA77" s="119"/>
      <c r="AB77" s="119"/>
      <c r="AC77" s="119"/>
      <c r="AD77" s="119"/>
      <c r="AE77" s="119"/>
      <c r="AF77" s="119"/>
      <c r="AG77" s="119"/>
      <c r="AH77" s="119"/>
      <c r="AI77" s="119"/>
    </row>
    <row r="78" spans="1:35" ht="5.25" customHeight="1"/>
    <row r="79" spans="1:35">
      <c r="A79" s="121" t="s">
        <v>28</v>
      </c>
      <c r="C79" s="314" t="str">
        <f>C3</f>
        <v>Année 2021/2022</v>
      </c>
      <c r="D79" s="314"/>
      <c r="E79" s="122"/>
      <c r="F79" s="122"/>
      <c r="G79" s="122"/>
      <c r="H79" s="122"/>
      <c r="I79" s="122"/>
      <c r="J79" s="122"/>
      <c r="K79" s="315" t="str">
        <f>+CONCATENATE("Période ",$A$8)</f>
        <v>Période 4</v>
      </c>
      <c r="L79" s="315"/>
      <c r="M79" s="315"/>
      <c r="N79" s="315"/>
      <c r="O79" s="315"/>
      <c r="P79" s="315"/>
      <c r="Q79" s="315"/>
      <c r="R79" s="315"/>
      <c r="T79" s="314" t="str">
        <f>+C79</f>
        <v>Année 2021/2022</v>
      </c>
      <c r="U79" s="314"/>
      <c r="V79" s="122"/>
      <c r="W79" s="122"/>
      <c r="X79" s="122"/>
      <c r="Y79" s="122"/>
      <c r="Z79" s="122"/>
      <c r="AA79" s="122"/>
      <c r="AB79" s="315" t="str">
        <f>+CONCATENATE("Période ",$A$8)</f>
        <v>Période 4</v>
      </c>
      <c r="AC79" s="315"/>
      <c r="AD79" s="315"/>
      <c r="AE79" s="315"/>
      <c r="AF79" s="315"/>
      <c r="AG79" s="315"/>
      <c r="AH79" s="315"/>
      <c r="AI79" s="315"/>
    </row>
    <row r="80" spans="1:35">
      <c r="A80" s="123"/>
      <c r="C80" s="124"/>
      <c r="D80" s="124"/>
      <c r="E80" s="125"/>
      <c r="F80" s="125"/>
      <c r="G80" s="125"/>
      <c r="H80" s="125"/>
      <c r="I80" s="125"/>
      <c r="J80" s="125"/>
      <c r="K80" s="125"/>
      <c r="L80" s="125"/>
      <c r="M80" s="125"/>
      <c r="N80" s="125"/>
      <c r="O80" s="125"/>
      <c r="P80" s="125"/>
      <c r="Q80" s="125"/>
      <c r="R80" s="125"/>
      <c r="T80" s="124"/>
      <c r="U80" s="124"/>
      <c r="V80" s="125"/>
      <c r="W80" s="125"/>
      <c r="X80" s="125"/>
      <c r="Y80" s="125"/>
      <c r="Z80" s="125"/>
      <c r="AA80" s="125"/>
      <c r="AB80" s="125"/>
      <c r="AC80" s="125"/>
      <c r="AD80" s="125"/>
      <c r="AE80" s="125"/>
      <c r="AF80" s="125"/>
      <c r="AG80" s="125"/>
      <c r="AH80" s="125"/>
      <c r="AI80" s="125"/>
    </row>
    <row r="81" spans="1:35" ht="15.75">
      <c r="A81" s="121" t="s">
        <v>38</v>
      </c>
      <c r="C81" s="126" t="s">
        <v>39</v>
      </c>
      <c r="D81" s="316"/>
      <c r="E81" s="316"/>
      <c r="F81" s="316"/>
      <c r="G81" s="316"/>
      <c r="H81" s="316"/>
      <c r="I81" s="316"/>
      <c r="J81" s="316"/>
      <c r="K81" s="316"/>
      <c r="L81" s="316"/>
      <c r="M81" s="316"/>
      <c r="N81" s="316"/>
      <c r="O81" s="316"/>
      <c r="P81" s="316"/>
      <c r="Q81" s="316"/>
      <c r="R81" s="316"/>
      <c r="T81" s="126" t="s">
        <v>39</v>
      </c>
      <c r="U81" s="316"/>
      <c r="V81" s="316"/>
      <c r="W81" s="316"/>
      <c r="X81" s="316"/>
      <c r="Y81" s="316"/>
      <c r="Z81" s="316"/>
      <c r="AA81" s="316"/>
      <c r="AB81" s="316"/>
      <c r="AC81" s="316"/>
      <c r="AD81" s="316"/>
      <c r="AE81" s="316"/>
      <c r="AF81" s="316"/>
      <c r="AG81" s="316"/>
      <c r="AH81" s="316"/>
      <c r="AI81" s="316"/>
    </row>
    <row r="82" spans="1:35">
      <c r="A82" s="127"/>
    </row>
    <row r="83" spans="1:35" ht="18" customHeight="1">
      <c r="A83" s="121" t="s">
        <v>41</v>
      </c>
      <c r="C83" s="126"/>
      <c r="T83" s="126"/>
    </row>
    <row r="84" spans="1:35" ht="15" customHeight="1">
      <c r="A84" s="127">
        <v>4</v>
      </c>
      <c r="C84" s="319" t="s">
        <v>65</v>
      </c>
      <c r="D84" s="319"/>
      <c r="E84" s="319"/>
      <c r="F84" s="319"/>
      <c r="G84" s="319"/>
      <c r="H84" s="319"/>
      <c r="I84" s="319"/>
      <c r="J84" s="319"/>
      <c r="K84" s="319"/>
      <c r="L84" s="319"/>
      <c r="M84" s="319"/>
      <c r="N84" s="319"/>
      <c r="O84" s="319"/>
      <c r="P84" s="319"/>
      <c r="Q84" s="319"/>
      <c r="R84" s="319"/>
      <c r="T84" s="319" t="s">
        <v>65</v>
      </c>
      <c r="U84" s="319"/>
      <c r="V84" s="319"/>
      <c r="W84" s="319"/>
      <c r="X84" s="319"/>
      <c r="Y84" s="319"/>
      <c r="Z84" s="319"/>
      <c r="AA84" s="319"/>
      <c r="AB84" s="319"/>
      <c r="AC84" s="319"/>
      <c r="AD84" s="319"/>
      <c r="AE84" s="319"/>
      <c r="AF84" s="319"/>
      <c r="AG84" s="319"/>
      <c r="AH84" s="319"/>
      <c r="AI84" s="319"/>
    </row>
    <row r="85" spans="1:35" ht="166.5" customHeight="1">
      <c r="C85" s="319"/>
      <c r="D85" s="319"/>
      <c r="E85" s="319"/>
      <c r="F85" s="319"/>
      <c r="G85" s="319"/>
      <c r="H85" s="319"/>
      <c r="I85" s="319"/>
      <c r="J85" s="319"/>
      <c r="K85" s="319"/>
      <c r="L85" s="319"/>
      <c r="M85" s="319"/>
      <c r="N85" s="319"/>
      <c r="O85" s="319"/>
      <c r="P85" s="319"/>
      <c r="Q85" s="319"/>
      <c r="R85" s="319"/>
      <c r="T85" s="319"/>
      <c r="U85" s="319"/>
      <c r="V85" s="319"/>
      <c r="W85" s="319"/>
      <c r="X85" s="319"/>
      <c r="Y85" s="319"/>
      <c r="Z85" s="319"/>
      <c r="AA85" s="319"/>
      <c r="AB85" s="319"/>
      <c r="AC85" s="319"/>
      <c r="AD85" s="319"/>
      <c r="AE85" s="319"/>
      <c r="AF85" s="319"/>
      <c r="AG85" s="319"/>
      <c r="AH85" s="319"/>
      <c r="AI85" s="319"/>
    </row>
    <row r="86" spans="1:35" ht="9" customHeight="1"/>
    <row r="87" spans="1:35" ht="63.75" customHeight="1">
      <c r="E87" s="317" t="s">
        <v>66</v>
      </c>
      <c r="F87" s="317" t="s">
        <v>67</v>
      </c>
      <c r="G87" s="318" t="s">
        <v>68</v>
      </c>
      <c r="H87" s="320" t="s">
        <v>69</v>
      </c>
      <c r="I87" s="317" t="s">
        <v>70</v>
      </c>
      <c r="J87" s="317" t="s">
        <v>71</v>
      </c>
      <c r="K87" s="317" t="s">
        <v>72</v>
      </c>
      <c r="L87" s="317" t="s">
        <v>73</v>
      </c>
      <c r="M87" s="318" t="s">
        <v>74</v>
      </c>
      <c r="N87" s="323" t="s">
        <v>75</v>
      </c>
      <c r="O87" s="317" t="s">
        <v>76</v>
      </c>
      <c r="P87" s="317" t="s">
        <v>77</v>
      </c>
      <c r="Q87" s="317" t="s">
        <v>78</v>
      </c>
      <c r="R87" s="318" t="s">
        <v>79</v>
      </c>
      <c r="V87" s="317" t="s">
        <v>66</v>
      </c>
      <c r="W87" s="317" t="s">
        <v>67</v>
      </c>
      <c r="X87" s="318" t="s">
        <v>68</v>
      </c>
      <c r="Y87" s="320" t="s">
        <v>69</v>
      </c>
      <c r="Z87" s="317" t="s">
        <v>70</v>
      </c>
      <c r="AA87" s="317" t="s">
        <v>71</v>
      </c>
      <c r="AB87" s="317" t="s">
        <v>72</v>
      </c>
      <c r="AC87" s="317" t="s">
        <v>73</v>
      </c>
      <c r="AD87" s="318" t="s">
        <v>74</v>
      </c>
      <c r="AE87" s="323" t="s">
        <v>75</v>
      </c>
      <c r="AF87" s="317" t="s">
        <v>76</v>
      </c>
      <c r="AG87" s="317" t="s">
        <v>77</v>
      </c>
      <c r="AH87" s="317" t="s">
        <v>78</v>
      </c>
      <c r="AI87" s="318" t="s">
        <v>79</v>
      </c>
    </row>
    <row r="88" spans="1:35" ht="15.75">
      <c r="C88" s="128" t="s">
        <v>51</v>
      </c>
      <c r="D88" s="129" t="s">
        <v>52</v>
      </c>
      <c r="E88" s="317"/>
      <c r="F88" s="317"/>
      <c r="G88" s="318"/>
      <c r="H88" s="320"/>
      <c r="I88" s="317"/>
      <c r="J88" s="317"/>
      <c r="K88" s="317"/>
      <c r="L88" s="317"/>
      <c r="M88" s="318"/>
      <c r="N88" s="323"/>
      <c r="O88" s="317"/>
      <c r="P88" s="317"/>
      <c r="Q88" s="317"/>
      <c r="R88" s="318"/>
      <c r="T88" s="128" t="s">
        <v>51</v>
      </c>
      <c r="U88" s="129" t="s">
        <v>52</v>
      </c>
      <c r="V88" s="317"/>
      <c r="W88" s="317"/>
      <c r="X88" s="318"/>
      <c r="Y88" s="320"/>
      <c r="Z88" s="317"/>
      <c r="AA88" s="317"/>
      <c r="AB88" s="317"/>
      <c r="AC88" s="317"/>
      <c r="AD88" s="318"/>
      <c r="AE88" s="323"/>
      <c r="AF88" s="317"/>
      <c r="AG88" s="317"/>
      <c r="AH88" s="317"/>
      <c r="AI88" s="318"/>
    </row>
    <row r="89" spans="1:35" s="130" customFormat="1" ht="21" customHeight="1">
      <c r="C89" s="131" t="s">
        <v>56</v>
      </c>
      <c r="D89" s="99">
        <f>+'5E D2'!B76</f>
        <v>0</v>
      </c>
      <c r="E89" s="132"/>
      <c r="F89" s="132"/>
      <c r="G89" s="132"/>
      <c r="H89" s="132"/>
      <c r="I89" s="132"/>
      <c r="J89" s="132"/>
      <c r="K89" s="132"/>
      <c r="L89" s="132"/>
      <c r="M89" s="132"/>
      <c r="N89" s="132"/>
      <c r="O89" s="132"/>
      <c r="P89" s="132"/>
      <c r="Q89" s="132"/>
      <c r="R89" s="132"/>
      <c r="T89" s="131" t="s">
        <v>56</v>
      </c>
      <c r="U89" s="99">
        <f>'[7]5E B2'!A105</f>
        <v>0</v>
      </c>
      <c r="V89" s="132"/>
      <c r="W89" s="132"/>
      <c r="X89" s="132"/>
      <c r="Y89" s="132"/>
      <c r="Z89" s="132"/>
      <c r="AA89" s="132"/>
      <c r="AB89" s="132"/>
      <c r="AC89" s="132"/>
      <c r="AD89" s="132"/>
      <c r="AE89" s="132"/>
      <c r="AF89" s="132"/>
      <c r="AG89" s="132"/>
      <c r="AH89" s="132"/>
      <c r="AI89" s="132"/>
    </row>
    <row r="90" spans="1:35" s="130" customFormat="1" ht="22.5" hidden="1" customHeight="1">
      <c r="C90" s="133"/>
      <c r="D90" s="149">
        <f>+'5E D2'!B77</f>
        <v>0</v>
      </c>
      <c r="E90" s="134"/>
      <c r="F90" s="134"/>
      <c r="G90" s="134"/>
      <c r="H90" s="134"/>
      <c r="I90" s="134"/>
      <c r="J90" s="134"/>
      <c r="K90" s="134"/>
      <c r="L90" s="134"/>
      <c r="M90" s="134"/>
      <c r="N90" s="134"/>
      <c r="O90" s="134"/>
      <c r="P90" s="134"/>
      <c r="Q90" s="134"/>
      <c r="R90" s="134"/>
      <c r="T90" s="133"/>
      <c r="U90" s="149">
        <f>'[7]5E B2'!A106</f>
        <v>0</v>
      </c>
      <c r="V90" s="134"/>
      <c r="W90" s="134"/>
      <c r="X90" s="134"/>
      <c r="Y90" s="134"/>
      <c r="Z90" s="134"/>
      <c r="AA90" s="134"/>
      <c r="AB90" s="134"/>
      <c r="AC90" s="134"/>
      <c r="AD90" s="134"/>
      <c r="AE90" s="134"/>
      <c r="AF90" s="134"/>
      <c r="AG90" s="134"/>
      <c r="AH90" s="134"/>
      <c r="AI90" s="134"/>
    </row>
    <row r="91" spans="1:35" s="130" customFormat="1" ht="22.5" hidden="1" customHeight="1">
      <c r="C91" s="133"/>
      <c r="D91" s="149">
        <f>+'5E D2'!B78</f>
        <v>0</v>
      </c>
      <c r="E91" s="134"/>
      <c r="F91" s="134"/>
      <c r="G91" s="134"/>
      <c r="H91" s="134"/>
      <c r="I91" s="134"/>
      <c r="J91" s="134"/>
      <c r="K91" s="134"/>
      <c r="L91" s="134"/>
      <c r="M91" s="134"/>
      <c r="N91" s="134"/>
      <c r="O91" s="134"/>
      <c r="P91" s="134"/>
      <c r="Q91" s="134"/>
      <c r="R91" s="134"/>
      <c r="T91" s="133"/>
      <c r="U91" s="149">
        <f>'[7]5E B2'!A107</f>
        <v>0</v>
      </c>
      <c r="V91" s="134"/>
      <c r="W91" s="134"/>
      <c r="X91" s="134"/>
      <c r="Y91" s="134"/>
      <c r="Z91" s="134"/>
      <c r="AA91" s="134"/>
      <c r="AB91" s="134"/>
      <c r="AC91" s="134"/>
      <c r="AD91" s="134"/>
      <c r="AE91" s="134"/>
      <c r="AF91" s="134"/>
      <c r="AG91" s="134"/>
      <c r="AH91" s="134"/>
      <c r="AI91" s="134"/>
    </row>
    <row r="92" spans="1:35" s="130" customFormat="1" ht="22.5" customHeight="1">
      <c r="C92" s="135">
        <f>+$A$4</f>
        <v>45712</v>
      </c>
      <c r="D92" s="149">
        <f>+'5E D2'!B79</f>
        <v>0</v>
      </c>
      <c r="E92" s="134"/>
      <c r="F92" s="134"/>
      <c r="G92" s="134"/>
      <c r="H92" s="134"/>
      <c r="I92" s="134"/>
      <c r="J92" s="134"/>
      <c r="K92" s="134"/>
      <c r="L92" s="134"/>
      <c r="M92" s="134"/>
      <c r="N92" s="134"/>
      <c r="O92" s="134"/>
      <c r="P92" s="134"/>
      <c r="Q92" s="134"/>
      <c r="R92" s="134"/>
      <c r="T92" s="135">
        <f>+C140+3</f>
        <v>45719</v>
      </c>
      <c r="U92" s="149">
        <f>'[7]5E B2'!A108</f>
        <v>0</v>
      </c>
      <c r="V92" s="134"/>
      <c r="W92" s="134"/>
      <c r="X92" s="134"/>
      <c r="Y92" s="134"/>
      <c r="Z92" s="134"/>
      <c r="AA92" s="134"/>
      <c r="AB92" s="134"/>
      <c r="AC92" s="134"/>
      <c r="AD92" s="134"/>
      <c r="AE92" s="134"/>
      <c r="AF92" s="134"/>
      <c r="AG92" s="134"/>
      <c r="AH92" s="134"/>
      <c r="AI92" s="134"/>
    </row>
    <row r="93" spans="1:35" s="130" customFormat="1" ht="22.5" hidden="1" customHeight="1">
      <c r="C93" s="135"/>
      <c r="D93" s="149">
        <f>+'5E D2'!B80</f>
        <v>0</v>
      </c>
      <c r="E93" s="134"/>
      <c r="F93" s="134"/>
      <c r="G93" s="134"/>
      <c r="H93" s="134"/>
      <c r="I93" s="134"/>
      <c r="J93" s="134"/>
      <c r="K93" s="134"/>
      <c r="L93" s="134"/>
      <c r="M93" s="134"/>
      <c r="N93" s="134"/>
      <c r="O93" s="134"/>
      <c r="P93" s="134"/>
      <c r="Q93" s="134"/>
      <c r="R93" s="134"/>
      <c r="T93" s="135"/>
      <c r="U93" s="149">
        <f>'[7]5E B2'!A109</f>
        <v>0</v>
      </c>
      <c r="V93" s="134"/>
      <c r="W93" s="134"/>
      <c r="X93" s="134"/>
      <c r="Y93" s="134"/>
      <c r="Z93" s="134"/>
      <c r="AA93" s="134"/>
      <c r="AB93" s="134"/>
      <c r="AC93" s="134"/>
      <c r="AD93" s="134"/>
      <c r="AE93" s="134"/>
      <c r="AF93" s="134"/>
      <c r="AG93" s="134"/>
      <c r="AH93" s="134"/>
      <c r="AI93" s="134"/>
    </row>
    <row r="94" spans="1:35" s="130" customFormat="1" ht="22.5" hidden="1" customHeight="1">
      <c r="C94" s="135"/>
      <c r="D94" s="149" t="e">
        <f>+'5E D2'!#REF!</f>
        <v>#REF!</v>
      </c>
      <c r="E94" s="134"/>
      <c r="F94" s="134"/>
      <c r="G94" s="134"/>
      <c r="H94" s="134"/>
      <c r="I94" s="134"/>
      <c r="J94" s="134"/>
      <c r="K94" s="134"/>
      <c r="L94" s="134"/>
      <c r="M94" s="134"/>
      <c r="N94" s="134"/>
      <c r="O94" s="134"/>
      <c r="P94" s="134"/>
      <c r="Q94" s="134"/>
      <c r="R94" s="134"/>
      <c r="T94" s="135"/>
      <c r="U94" s="149">
        <f>'[7]5E B2'!A110</f>
        <v>0</v>
      </c>
      <c r="V94" s="134"/>
      <c r="W94" s="134"/>
      <c r="X94" s="134"/>
      <c r="Y94" s="134"/>
      <c r="Z94" s="134"/>
      <c r="AA94" s="134"/>
      <c r="AB94" s="134"/>
      <c r="AC94" s="134"/>
      <c r="AD94" s="134"/>
      <c r="AE94" s="134"/>
      <c r="AF94" s="134"/>
      <c r="AG94" s="134"/>
      <c r="AH94" s="134"/>
      <c r="AI94" s="134"/>
    </row>
    <row r="95" spans="1:35" s="130" customFormat="1" ht="21" customHeight="1">
      <c r="C95" s="136"/>
      <c r="D95" s="149">
        <f>+'5E D2'!B81</f>
        <v>0</v>
      </c>
      <c r="E95" s="134"/>
      <c r="F95" s="134"/>
      <c r="G95" s="134"/>
      <c r="H95" s="134"/>
      <c r="I95" s="134"/>
      <c r="J95" s="134"/>
      <c r="K95" s="137"/>
      <c r="L95" s="137"/>
      <c r="M95" s="137"/>
      <c r="N95" s="137"/>
      <c r="O95" s="137"/>
      <c r="P95" s="137"/>
      <c r="Q95" s="137"/>
      <c r="R95" s="138"/>
      <c r="T95" s="136"/>
      <c r="U95" s="149">
        <f>'[7]5E B2'!A111</f>
        <v>0</v>
      </c>
      <c r="V95" s="134"/>
      <c r="W95" s="134"/>
      <c r="X95" s="134"/>
      <c r="Y95" s="134"/>
      <c r="Z95" s="134"/>
      <c r="AA95" s="134"/>
      <c r="AB95" s="134"/>
      <c r="AC95" s="134"/>
      <c r="AD95" s="134"/>
      <c r="AE95" s="134"/>
      <c r="AF95" s="134"/>
      <c r="AG95" s="134"/>
      <c r="AH95" s="134"/>
      <c r="AI95" s="134"/>
    </row>
    <row r="96" spans="1:35" s="130" customFormat="1" ht="22.5" hidden="1" customHeight="1">
      <c r="C96" s="136"/>
      <c r="D96" s="149">
        <f>+'5E D2'!B82</f>
        <v>0</v>
      </c>
      <c r="E96" s="137"/>
      <c r="F96" s="137"/>
      <c r="G96" s="137"/>
      <c r="H96" s="137"/>
      <c r="I96" s="137"/>
      <c r="J96" s="137"/>
      <c r="K96" s="137"/>
      <c r="L96" s="137"/>
      <c r="M96" s="137"/>
      <c r="N96" s="137"/>
      <c r="O96" s="137"/>
      <c r="P96" s="137"/>
      <c r="Q96" s="137"/>
      <c r="R96" s="138"/>
      <c r="T96" s="136"/>
      <c r="U96" s="149">
        <f>'[7]5E B2'!A112</f>
        <v>0</v>
      </c>
      <c r="V96" s="134"/>
      <c r="W96" s="134"/>
      <c r="X96" s="134"/>
      <c r="Y96" s="134"/>
      <c r="Z96" s="134"/>
      <c r="AA96" s="134"/>
      <c r="AB96" s="134"/>
      <c r="AC96" s="134"/>
      <c r="AD96" s="134"/>
      <c r="AE96" s="134"/>
      <c r="AF96" s="134"/>
      <c r="AG96" s="134"/>
      <c r="AH96" s="134"/>
      <c r="AI96" s="134"/>
    </row>
    <row r="97" spans="3:35" s="130" customFormat="1" ht="0.75" customHeight="1">
      <c r="C97" s="136"/>
      <c r="D97" s="149">
        <f>+'5E D2'!B83</f>
        <v>0</v>
      </c>
      <c r="E97" s="137"/>
      <c r="F97" s="137"/>
      <c r="G97" s="137"/>
      <c r="H97" s="137"/>
      <c r="I97" s="137"/>
      <c r="J97" s="137"/>
      <c r="K97" s="137"/>
      <c r="L97" s="137"/>
      <c r="M97" s="137"/>
      <c r="N97" s="137"/>
      <c r="O97" s="137"/>
      <c r="P97" s="137"/>
      <c r="Q97" s="137"/>
      <c r="R97" s="138"/>
      <c r="T97" s="136"/>
      <c r="U97" s="149">
        <f>'[7]5E B2'!A113</f>
        <v>0</v>
      </c>
      <c r="V97" s="134"/>
      <c r="W97" s="134"/>
      <c r="X97" s="134"/>
      <c r="Y97" s="134"/>
      <c r="Z97" s="134"/>
      <c r="AA97" s="134"/>
      <c r="AB97" s="134"/>
      <c r="AC97" s="134"/>
      <c r="AD97" s="134"/>
      <c r="AE97" s="134"/>
      <c r="AF97" s="134"/>
      <c r="AG97" s="134"/>
      <c r="AH97" s="134"/>
      <c r="AI97" s="134"/>
    </row>
    <row r="98" spans="3:35" s="130" customFormat="1" ht="22.5" customHeight="1">
      <c r="C98" s="133"/>
      <c r="D98" s="149" t="e">
        <f>+'5E D2'!#REF!</f>
        <v>#REF!</v>
      </c>
      <c r="E98" s="138"/>
      <c r="F98" s="138"/>
      <c r="G98" s="138"/>
      <c r="H98" s="138"/>
      <c r="I98" s="138"/>
      <c r="J98" s="137"/>
      <c r="K98" s="137"/>
      <c r="L98" s="137"/>
      <c r="M98" s="137"/>
      <c r="N98" s="137"/>
      <c r="O98" s="138"/>
      <c r="P98" s="138"/>
      <c r="Q98" s="138"/>
      <c r="R98" s="138"/>
      <c r="T98" s="133"/>
      <c r="U98" s="149">
        <f>'[7]5E B2'!A114</f>
        <v>0</v>
      </c>
      <c r="V98" s="134"/>
      <c r="W98" s="134"/>
      <c r="X98" s="134"/>
      <c r="Y98" s="134"/>
      <c r="Z98" s="134"/>
      <c r="AA98" s="134"/>
      <c r="AB98" s="134"/>
      <c r="AC98" s="134"/>
      <c r="AD98" s="134"/>
      <c r="AE98" s="134"/>
      <c r="AF98" s="134"/>
      <c r="AG98" s="134"/>
      <c r="AH98" s="134"/>
      <c r="AI98" s="134"/>
    </row>
    <row r="99" spans="3:35" s="130" customFormat="1" ht="22.5" hidden="1" customHeight="1">
      <c r="C99" s="133"/>
      <c r="D99" s="149">
        <f>+'5E D2'!B84</f>
        <v>0</v>
      </c>
      <c r="E99" s="138"/>
      <c r="F99" s="138"/>
      <c r="G99" s="138"/>
      <c r="H99" s="138"/>
      <c r="I99" s="138"/>
      <c r="J99" s="137"/>
      <c r="K99" s="137"/>
      <c r="L99" s="137"/>
      <c r="M99" s="137"/>
      <c r="N99" s="137"/>
      <c r="O99" s="138"/>
      <c r="P99" s="138"/>
      <c r="Q99" s="138"/>
      <c r="R99" s="138"/>
      <c r="T99" s="133"/>
      <c r="U99" s="149">
        <f>'[7]5E B2'!A115</f>
        <v>0</v>
      </c>
      <c r="V99" s="134"/>
      <c r="W99" s="134"/>
      <c r="X99" s="134"/>
      <c r="Y99" s="134"/>
      <c r="Z99" s="134"/>
      <c r="AA99" s="134"/>
      <c r="AB99" s="134"/>
      <c r="AC99" s="134"/>
      <c r="AD99" s="134"/>
      <c r="AE99" s="134"/>
      <c r="AF99" s="134"/>
      <c r="AG99" s="134"/>
      <c r="AH99" s="134"/>
      <c r="AI99" s="134"/>
    </row>
    <row r="100" spans="3:35" s="130" customFormat="1" ht="22.5" customHeight="1">
      <c r="C100" s="139"/>
      <c r="D100" s="150">
        <f>+'5E D2'!B85</f>
        <v>0</v>
      </c>
      <c r="E100" s="140"/>
      <c r="F100" s="140"/>
      <c r="G100" s="140"/>
      <c r="H100" s="140"/>
      <c r="I100" s="140"/>
      <c r="J100" s="137"/>
      <c r="K100" s="137"/>
      <c r="L100" s="137"/>
      <c r="M100" s="137"/>
      <c r="N100" s="137"/>
      <c r="O100" s="140"/>
      <c r="P100" s="140"/>
      <c r="Q100" s="140"/>
      <c r="R100" s="140"/>
      <c r="T100" s="139"/>
      <c r="U100" s="150">
        <f>'[7]5E B2'!A116</f>
        <v>0</v>
      </c>
      <c r="V100" s="141"/>
      <c r="W100" s="141"/>
      <c r="X100" s="141"/>
      <c r="Y100" s="141"/>
      <c r="Z100" s="141"/>
      <c r="AA100" s="141"/>
      <c r="AB100" s="141"/>
      <c r="AC100" s="141"/>
      <c r="AD100" s="141"/>
      <c r="AE100" s="141"/>
      <c r="AF100" s="141"/>
      <c r="AG100" s="141"/>
      <c r="AH100" s="141"/>
      <c r="AI100" s="141"/>
    </row>
    <row r="101" spans="3:35" s="130" customFormat="1" ht="21" customHeight="1">
      <c r="C101" s="131" t="s">
        <v>58</v>
      </c>
      <c r="D101" s="99">
        <f>+'5E D2'!D76</f>
        <v>0</v>
      </c>
      <c r="E101" s="132"/>
      <c r="F101" s="132"/>
      <c r="G101" s="132"/>
      <c r="H101" s="132"/>
      <c r="I101" s="132"/>
      <c r="J101" s="132"/>
      <c r="K101" s="132"/>
      <c r="L101" s="132"/>
      <c r="M101" s="132"/>
      <c r="N101" s="132"/>
      <c r="O101" s="132"/>
      <c r="P101" s="132"/>
      <c r="Q101" s="132"/>
      <c r="R101" s="132"/>
      <c r="T101" s="131" t="s">
        <v>58</v>
      </c>
      <c r="U101" s="99">
        <f>'[7]5E B2'!C105</f>
        <v>0</v>
      </c>
      <c r="V101" s="132"/>
      <c r="W101" s="132"/>
      <c r="X101" s="132"/>
      <c r="Y101" s="132"/>
      <c r="Z101" s="132"/>
      <c r="AA101" s="132"/>
      <c r="AB101" s="132"/>
      <c r="AC101" s="132"/>
      <c r="AD101" s="132"/>
      <c r="AE101" s="132"/>
      <c r="AF101" s="132"/>
      <c r="AG101" s="132"/>
      <c r="AH101" s="132"/>
      <c r="AI101" s="132"/>
    </row>
    <row r="102" spans="3:35" s="130" customFormat="1" ht="22.5" hidden="1" customHeight="1">
      <c r="C102" s="133"/>
      <c r="D102" s="149">
        <f>+'5E D2'!D77</f>
        <v>0</v>
      </c>
      <c r="E102" s="134"/>
      <c r="F102" s="134"/>
      <c r="G102" s="134"/>
      <c r="H102" s="134"/>
      <c r="I102" s="134"/>
      <c r="J102" s="134"/>
      <c r="K102" s="134"/>
      <c r="L102" s="134"/>
      <c r="M102" s="134"/>
      <c r="N102" s="134"/>
      <c r="O102" s="134"/>
      <c r="P102" s="134"/>
      <c r="Q102" s="134"/>
      <c r="R102" s="134"/>
      <c r="T102" s="133"/>
      <c r="U102" s="149">
        <f>'[7]5E B2'!C106</f>
        <v>0</v>
      </c>
      <c r="V102" s="134"/>
      <c r="W102" s="134"/>
      <c r="X102" s="134"/>
      <c r="Y102" s="134"/>
      <c r="Z102" s="134"/>
      <c r="AA102" s="134"/>
      <c r="AB102" s="134"/>
      <c r="AC102" s="134"/>
      <c r="AD102" s="134"/>
      <c r="AE102" s="134"/>
      <c r="AF102" s="134"/>
      <c r="AG102" s="134"/>
      <c r="AH102" s="134"/>
      <c r="AI102" s="134"/>
    </row>
    <row r="103" spans="3:35" s="130" customFormat="1" ht="22.5" hidden="1" customHeight="1">
      <c r="C103" s="133"/>
      <c r="D103" s="149">
        <f>+'5E D2'!D78</f>
        <v>0</v>
      </c>
      <c r="E103" s="134"/>
      <c r="F103" s="134"/>
      <c r="G103" s="134"/>
      <c r="H103" s="134"/>
      <c r="I103" s="134"/>
      <c r="J103" s="134"/>
      <c r="K103" s="134"/>
      <c r="L103" s="134"/>
      <c r="M103" s="134"/>
      <c r="N103" s="134"/>
      <c r="O103" s="134"/>
      <c r="P103" s="134"/>
      <c r="Q103" s="134"/>
      <c r="R103" s="134"/>
      <c r="T103" s="133"/>
      <c r="U103" s="149">
        <f>'[7]5E B2'!C107</f>
        <v>0</v>
      </c>
      <c r="V103" s="134"/>
      <c r="W103" s="134"/>
      <c r="X103" s="134"/>
      <c r="Y103" s="134"/>
      <c r="Z103" s="134"/>
      <c r="AA103" s="134"/>
      <c r="AB103" s="134"/>
      <c r="AC103" s="134"/>
      <c r="AD103" s="134"/>
      <c r="AE103" s="134"/>
      <c r="AF103" s="134"/>
      <c r="AG103" s="134"/>
      <c r="AH103" s="134"/>
      <c r="AI103" s="134"/>
    </row>
    <row r="104" spans="3:35" s="130" customFormat="1" ht="22.5" customHeight="1">
      <c r="C104" s="135">
        <f>+C92+1</f>
        <v>45713</v>
      </c>
      <c r="D104" s="149">
        <f>+'5E D2'!D79</f>
        <v>0</v>
      </c>
      <c r="E104" s="138"/>
      <c r="F104" s="137"/>
      <c r="G104" s="137"/>
      <c r="H104" s="137"/>
      <c r="I104" s="137"/>
      <c r="J104" s="137"/>
      <c r="K104" s="137"/>
      <c r="L104" s="137"/>
      <c r="M104" s="137"/>
      <c r="N104" s="137"/>
      <c r="O104" s="137"/>
      <c r="P104" s="137"/>
      <c r="Q104" s="137"/>
      <c r="R104" s="138"/>
      <c r="T104" s="135">
        <f>+T92+1</f>
        <v>45720</v>
      </c>
      <c r="U104" s="149">
        <f>'[7]5E B2'!C108</f>
        <v>0</v>
      </c>
      <c r="V104" s="134"/>
      <c r="W104" s="134"/>
      <c r="X104" s="134"/>
      <c r="Y104" s="134"/>
      <c r="Z104" s="134"/>
      <c r="AA104" s="134"/>
      <c r="AB104" s="134"/>
      <c r="AC104" s="134"/>
      <c r="AD104" s="134"/>
      <c r="AE104" s="134"/>
      <c r="AF104" s="134"/>
      <c r="AG104" s="134"/>
      <c r="AH104" s="134"/>
      <c r="AI104" s="134"/>
    </row>
    <row r="105" spans="3:35" s="130" customFormat="1" ht="22.5" hidden="1" customHeight="1">
      <c r="C105" s="135"/>
      <c r="D105" s="149">
        <f>+'5E D2'!D80</f>
        <v>0</v>
      </c>
      <c r="E105" s="137"/>
      <c r="F105" s="137"/>
      <c r="G105" s="137"/>
      <c r="H105" s="137"/>
      <c r="I105" s="137"/>
      <c r="J105" s="137"/>
      <c r="K105" s="137"/>
      <c r="L105" s="137"/>
      <c r="M105" s="137"/>
      <c r="N105" s="137"/>
      <c r="O105" s="137"/>
      <c r="P105" s="137"/>
      <c r="Q105" s="137"/>
      <c r="R105" s="137"/>
      <c r="T105" s="135"/>
      <c r="U105" s="149">
        <f>'[7]5E B2'!C109</f>
        <v>0</v>
      </c>
      <c r="V105" s="134"/>
      <c r="W105" s="134"/>
      <c r="X105" s="134"/>
      <c r="Y105" s="134"/>
      <c r="Z105" s="134"/>
      <c r="AA105" s="134"/>
      <c r="AB105" s="134"/>
      <c r="AC105" s="134"/>
      <c r="AD105" s="134"/>
      <c r="AE105" s="134"/>
      <c r="AF105" s="134"/>
      <c r="AG105" s="134"/>
      <c r="AH105" s="134"/>
      <c r="AI105" s="134"/>
    </row>
    <row r="106" spans="3:35" s="130" customFormat="1" ht="22.5" hidden="1" customHeight="1">
      <c r="C106" s="135"/>
      <c r="D106" s="149" t="e">
        <f>+'5E D2'!#REF!</f>
        <v>#REF!</v>
      </c>
      <c r="E106" s="137"/>
      <c r="F106" s="137"/>
      <c r="G106" s="137"/>
      <c r="H106" s="137"/>
      <c r="I106" s="137"/>
      <c r="J106" s="137"/>
      <c r="K106" s="137"/>
      <c r="L106" s="137"/>
      <c r="M106" s="137"/>
      <c r="N106" s="137"/>
      <c r="O106" s="137"/>
      <c r="P106" s="137"/>
      <c r="Q106" s="137"/>
      <c r="R106" s="137"/>
      <c r="T106" s="135"/>
      <c r="U106" s="149">
        <f>'[7]5E B2'!C110</f>
        <v>0</v>
      </c>
      <c r="V106" s="134"/>
      <c r="W106" s="134"/>
      <c r="X106" s="134"/>
      <c r="Y106" s="134"/>
      <c r="Z106" s="134"/>
      <c r="AA106" s="134"/>
      <c r="AB106" s="134"/>
      <c r="AC106" s="134"/>
      <c r="AD106" s="134"/>
      <c r="AE106" s="134"/>
      <c r="AF106" s="134"/>
      <c r="AG106" s="134"/>
      <c r="AH106" s="134"/>
      <c r="AI106" s="134"/>
    </row>
    <row r="107" spans="3:35" s="130" customFormat="1" ht="19.5" customHeight="1">
      <c r="C107" s="136"/>
      <c r="D107" s="149">
        <f>+'5E D2'!D81</f>
        <v>0</v>
      </c>
      <c r="E107" s="137"/>
      <c r="F107" s="137"/>
      <c r="G107" s="137"/>
      <c r="H107" s="137"/>
      <c r="I107" s="137"/>
      <c r="J107" s="137"/>
      <c r="K107" s="137"/>
      <c r="L107" s="137"/>
      <c r="M107" s="137"/>
      <c r="N107" s="137"/>
      <c r="O107" s="137"/>
      <c r="P107" s="137"/>
      <c r="Q107" s="137"/>
      <c r="R107" s="138"/>
      <c r="T107" s="136"/>
      <c r="U107" s="149">
        <f>'[7]5E B2'!C111</f>
        <v>0</v>
      </c>
      <c r="V107" s="134"/>
      <c r="W107" s="134"/>
      <c r="X107" s="134"/>
      <c r="Y107" s="134"/>
      <c r="Z107" s="134"/>
      <c r="AA107" s="134"/>
      <c r="AB107" s="134"/>
      <c r="AC107" s="134"/>
      <c r="AD107" s="134"/>
      <c r="AE107" s="134"/>
      <c r="AF107" s="134"/>
      <c r="AG107" s="134"/>
      <c r="AH107" s="134"/>
      <c r="AI107" s="134"/>
    </row>
    <row r="108" spans="3:35" s="130" customFormat="1" ht="22.5" hidden="1" customHeight="1">
      <c r="C108" s="136"/>
      <c r="D108" s="149">
        <f>+'5E D2'!D82</f>
        <v>0</v>
      </c>
      <c r="E108" s="137"/>
      <c r="F108" s="137"/>
      <c r="G108" s="137"/>
      <c r="H108" s="137"/>
      <c r="I108" s="137"/>
      <c r="J108" s="137"/>
      <c r="K108" s="137"/>
      <c r="L108" s="137"/>
      <c r="M108" s="137"/>
      <c r="N108" s="137"/>
      <c r="O108" s="137"/>
      <c r="P108" s="137"/>
      <c r="Q108" s="137"/>
      <c r="R108" s="138"/>
      <c r="T108" s="136"/>
      <c r="U108" s="149">
        <f>'[7]5E B2'!C112</f>
        <v>0</v>
      </c>
      <c r="V108" s="134"/>
      <c r="W108" s="134"/>
      <c r="X108" s="134"/>
      <c r="Y108" s="134"/>
      <c r="Z108" s="134"/>
      <c r="AA108" s="134"/>
      <c r="AB108" s="134"/>
      <c r="AC108" s="134"/>
      <c r="AD108" s="134"/>
      <c r="AE108" s="134"/>
      <c r="AF108" s="134"/>
      <c r="AG108" s="134"/>
      <c r="AH108" s="134"/>
      <c r="AI108" s="134"/>
    </row>
    <row r="109" spans="3:35" s="130" customFormat="1" ht="0.75" customHeight="1">
      <c r="C109" s="136"/>
      <c r="D109" s="149">
        <f>+'5E D2'!D83</f>
        <v>0</v>
      </c>
      <c r="E109" s="137"/>
      <c r="F109" s="137"/>
      <c r="G109" s="137"/>
      <c r="H109" s="137"/>
      <c r="I109" s="137"/>
      <c r="J109" s="137"/>
      <c r="K109" s="137"/>
      <c r="L109" s="137"/>
      <c r="M109" s="137"/>
      <c r="N109" s="137"/>
      <c r="O109" s="137"/>
      <c r="P109" s="137"/>
      <c r="Q109" s="137"/>
      <c r="R109" s="138"/>
      <c r="T109" s="136"/>
      <c r="U109" s="149">
        <f>'[7]5E B2'!C113</f>
        <v>0</v>
      </c>
      <c r="V109" s="134"/>
      <c r="W109" s="134"/>
      <c r="X109" s="134"/>
      <c r="Y109" s="134"/>
      <c r="Z109" s="134"/>
      <c r="AA109" s="134"/>
      <c r="AB109" s="134"/>
      <c r="AC109" s="134"/>
      <c r="AD109" s="134"/>
      <c r="AE109" s="134"/>
      <c r="AF109" s="134"/>
      <c r="AG109" s="134"/>
      <c r="AH109" s="134"/>
      <c r="AI109" s="134"/>
    </row>
    <row r="110" spans="3:35" s="130" customFormat="1" ht="22.5" customHeight="1">
      <c r="C110" s="133"/>
      <c r="D110" s="149" t="e">
        <f>+'5E D2'!#REF!</f>
        <v>#REF!</v>
      </c>
      <c r="E110" s="138"/>
      <c r="F110" s="138"/>
      <c r="G110" s="138"/>
      <c r="H110" s="138"/>
      <c r="I110" s="138"/>
      <c r="J110" s="137"/>
      <c r="K110" s="137"/>
      <c r="L110" s="137"/>
      <c r="M110" s="137"/>
      <c r="N110" s="137"/>
      <c r="O110" s="138"/>
      <c r="P110" s="138"/>
      <c r="Q110" s="138"/>
      <c r="R110" s="138"/>
      <c r="T110" s="133"/>
      <c r="U110" s="149">
        <f>'[7]5E B2'!C114</f>
        <v>0</v>
      </c>
      <c r="V110" s="134"/>
      <c r="W110" s="134"/>
      <c r="X110" s="134"/>
      <c r="Y110" s="134"/>
      <c r="Z110" s="134"/>
      <c r="AA110" s="134"/>
      <c r="AB110" s="134"/>
      <c r="AC110" s="134"/>
      <c r="AD110" s="134"/>
      <c r="AE110" s="134"/>
      <c r="AF110" s="134"/>
      <c r="AG110" s="134"/>
      <c r="AH110" s="134"/>
      <c r="AI110" s="134"/>
    </row>
    <row r="111" spans="3:35" s="130" customFormat="1" ht="22.5" hidden="1" customHeight="1">
      <c r="C111" s="133"/>
      <c r="D111" s="149">
        <f>+'5E D2'!D84</f>
        <v>0</v>
      </c>
      <c r="E111" s="138"/>
      <c r="F111" s="138"/>
      <c r="G111" s="138"/>
      <c r="H111" s="138"/>
      <c r="I111" s="138"/>
      <c r="J111" s="137"/>
      <c r="K111" s="137"/>
      <c r="L111" s="137"/>
      <c r="M111" s="137"/>
      <c r="N111" s="137"/>
      <c r="O111" s="138"/>
      <c r="P111" s="138"/>
      <c r="Q111" s="138"/>
      <c r="R111" s="138"/>
      <c r="T111" s="133"/>
      <c r="U111" s="149">
        <f>'[7]5E B2'!C115</f>
        <v>0</v>
      </c>
      <c r="V111" s="134"/>
      <c r="W111" s="134"/>
      <c r="X111" s="134"/>
      <c r="Y111" s="134"/>
      <c r="Z111" s="134"/>
      <c r="AA111" s="134"/>
      <c r="AB111" s="134"/>
      <c r="AC111" s="134"/>
      <c r="AD111" s="134"/>
      <c r="AE111" s="134"/>
      <c r="AF111" s="134"/>
      <c r="AG111" s="134"/>
      <c r="AH111" s="134"/>
      <c r="AI111" s="134"/>
    </row>
    <row r="112" spans="3:35" s="130" customFormat="1" ht="22.5" customHeight="1">
      <c r="C112" s="139"/>
      <c r="D112" s="150">
        <f>+'5E D2'!D85</f>
        <v>0</v>
      </c>
      <c r="E112" s="140"/>
      <c r="F112" s="140"/>
      <c r="G112" s="140"/>
      <c r="H112" s="140"/>
      <c r="I112" s="140"/>
      <c r="J112" s="137"/>
      <c r="K112" s="137"/>
      <c r="L112" s="137"/>
      <c r="M112" s="137"/>
      <c r="N112" s="137"/>
      <c r="O112" s="140"/>
      <c r="P112" s="140"/>
      <c r="Q112" s="140"/>
      <c r="R112" s="140"/>
      <c r="T112" s="139"/>
      <c r="U112" s="150">
        <f>'[7]5E B2'!C116</f>
        <v>0</v>
      </c>
      <c r="V112" s="141"/>
      <c r="W112" s="141"/>
      <c r="X112" s="141"/>
      <c r="Y112" s="141"/>
      <c r="Z112" s="141"/>
      <c r="AA112" s="141"/>
      <c r="AB112" s="141"/>
      <c r="AC112" s="141"/>
      <c r="AD112" s="141"/>
      <c r="AE112" s="141"/>
      <c r="AF112" s="141"/>
      <c r="AG112" s="141"/>
      <c r="AH112" s="141"/>
      <c r="AI112" s="141"/>
    </row>
    <row r="113" spans="3:35" s="130" customFormat="1" ht="21" customHeight="1">
      <c r="C113" s="131" t="s">
        <v>59</v>
      </c>
      <c r="D113" s="99">
        <f>+'5E D2'!F76</f>
        <v>0</v>
      </c>
      <c r="E113" s="132"/>
      <c r="F113" s="132"/>
      <c r="G113" s="132"/>
      <c r="H113" s="132"/>
      <c r="I113" s="132"/>
      <c r="J113" s="132"/>
      <c r="K113" s="132"/>
      <c r="L113" s="132"/>
      <c r="M113" s="132"/>
      <c r="N113" s="132"/>
      <c r="O113" s="132"/>
      <c r="P113" s="132"/>
      <c r="Q113" s="132"/>
      <c r="R113" s="132"/>
      <c r="T113" s="131" t="s">
        <v>59</v>
      </c>
      <c r="U113" s="99">
        <f>'[7]5E B2'!E105</f>
        <v>0</v>
      </c>
      <c r="V113" s="132"/>
      <c r="W113" s="132"/>
      <c r="X113" s="132"/>
      <c r="Y113" s="132"/>
      <c r="Z113" s="132"/>
      <c r="AA113" s="132"/>
      <c r="AB113" s="132"/>
      <c r="AC113" s="132"/>
      <c r="AD113" s="132"/>
      <c r="AE113" s="132"/>
      <c r="AF113" s="132"/>
      <c r="AG113" s="132"/>
      <c r="AH113" s="132"/>
      <c r="AI113" s="132"/>
    </row>
    <row r="114" spans="3:35" s="130" customFormat="1" ht="22.5" hidden="1" customHeight="1">
      <c r="C114" s="133"/>
      <c r="D114" s="149">
        <f>+'5E D2'!F77</f>
        <v>0</v>
      </c>
      <c r="E114" s="134"/>
      <c r="F114" s="134"/>
      <c r="G114" s="134"/>
      <c r="H114" s="134"/>
      <c r="I114" s="134"/>
      <c r="J114" s="134"/>
      <c r="K114" s="134"/>
      <c r="L114" s="134"/>
      <c r="M114" s="134"/>
      <c r="N114" s="134"/>
      <c r="O114" s="134"/>
      <c r="P114" s="134"/>
      <c r="Q114" s="134"/>
      <c r="R114" s="134"/>
      <c r="T114" s="133"/>
      <c r="U114" s="149">
        <f>'[7]5E B2'!E106</f>
        <v>0</v>
      </c>
      <c r="V114" s="134"/>
      <c r="W114" s="134"/>
      <c r="X114" s="134"/>
      <c r="Y114" s="134"/>
      <c r="Z114" s="134"/>
      <c r="AA114" s="134"/>
      <c r="AB114" s="134"/>
      <c r="AC114" s="134"/>
      <c r="AD114" s="134"/>
      <c r="AE114" s="134"/>
      <c r="AF114" s="134"/>
      <c r="AG114" s="134"/>
      <c r="AH114" s="134"/>
      <c r="AI114" s="134"/>
    </row>
    <row r="115" spans="3:35" s="130" customFormat="1" ht="22.5" hidden="1" customHeight="1">
      <c r="C115" s="133"/>
      <c r="D115" s="149">
        <f>+'5E D2'!F78</f>
        <v>0</v>
      </c>
      <c r="E115" s="134"/>
      <c r="F115" s="134"/>
      <c r="G115" s="134"/>
      <c r="H115" s="134"/>
      <c r="I115" s="134"/>
      <c r="J115" s="134"/>
      <c r="K115" s="134"/>
      <c r="L115" s="134"/>
      <c r="M115" s="134"/>
      <c r="N115" s="134"/>
      <c r="O115" s="134"/>
      <c r="P115" s="134"/>
      <c r="Q115" s="134"/>
      <c r="R115" s="134"/>
      <c r="T115" s="133"/>
      <c r="U115" s="149">
        <f>'[7]5E B2'!E107</f>
        <v>0</v>
      </c>
      <c r="V115" s="134"/>
      <c r="W115" s="134"/>
      <c r="X115" s="134"/>
      <c r="Y115" s="134"/>
      <c r="Z115" s="134"/>
      <c r="AA115" s="134"/>
      <c r="AB115" s="134"/>
      <c r="AC115" s="134"/>
      <c r="AD115" s="134"/>
      <c r="AE115" s="134"/>
      <c r="AF115" s="134"/>
      <c r="AG115" s="134"/>
      <c r="AH115" s="134"/>
      <c r="AI115" s="134"/>
    </row>
    <row r="116" spans="3:35" s="130" customFormat="1" ht="22.5" customHeight="1">
      <c r="C116" s="135">
        <f>+C104+1</f>
        <v>45714</v>
      </c>
      <c r="D116" s="149">
        <f>+'5E D2'!F79</f>
        <v>0</v>
      </c>
      <c r="E116" s="137"/>
      <c r="F116" s="137"/>
      <c r="G116" s="137"/>
      <c r="H116" s="137"/>
      <c r="I116" s="137"/>
      <c r="J116" s="137"/>
      <c r="K116" s="137"/>
      <c r="L116" s="137"/>
      <c r="M116" s="137"/>
      <c r="N116" s="137"/>
      <c r="O116" s="137"/>
      <c r="P116" s="137"/>
      <c r="Q116" s="137"/>
      <c r="R116" s="137"/>
      <c r="T116" s="135">
        <f>+T104+1</f>
        <v>45721</v>
      </c>
      <c r="U116" s="149">
        <f>'[7]5E B2'!E108</f>
        <v>0</v>
      </c>
      <c r="V116" s="134"/>
      <c r="W116" s="134"/>
      <c r="X116" s="134"/>
      <c r="Y116" s="134"/>
      <c r="Z116" s="134"/>
      <c r="AA116" s="134"/>
      <c r="AB116" s="134"/>
      <c r="AC116" s="134"/>
      <c r="AD116" s="134"/>
      <c r="AE116" s="134"/>
      <c r="AF116" s="134"/>
      <c r="AG116" s="134"/>
      <c r="AH116" s="134"/>
      <c r="AI116" s="134"/>
    </row>
    <row r="117" spans="3:35" s="130" customFormat="1" ht="22.5" hidden="1" customHeight="1">
      <c r="C117" s="135"/>
      <c r="D117" s="149">
        <f>+'5E D2'!F80</f>
        <v>0</v>
      </c>
      <c r="E117" s="137"/>
      <c r="F117" s="137"/>
      <c r="G117" s="137"/>
      <c r="H117" s="137"/>
      <c r="I117" s="137"/>
      <c r="J117" s="137"/>
      <c r="K117" s="137"/>
      <c r="L117" s="137"/>
      <c r="M117" s="137"/>
      <c r="N117" s="137"/>
      <c r="O117" s="137"/>
      <c r="P117" s="137"/>
      <c r="Q117" s="137"/>
      <c r="R117" s="137"/>
      <c r="T117" s="135"/>
      <c r="U117" s="149">
        <f>'[7]5E B2'!E109</f>
        <v>0</v>
      </c>
      <c r="V117" s="134"/>
      <c r="W117" s="134"/>
      <c r="X117" s="134"/>
      <c r="Y117" s="134"/>
      <c r="Z117" s="134"/>
      <c r="AA117" s="134"/>
      <c r="AB117" s="134"/>
      <c r="AC117" s="134"/>
      <c r="AD117" s="134"/>
      <c r="AE117" s="134"/>
      <c r="AF117" s="134"/>
      <c r="AG117" s="134"/>
      <c r="AH117" s="134"/>
      <c r="AI117" s="134"/>
    </row>
    <row r="118" spans="3:35" s="130" customFormat="1" ht="22.5" hidden="1" customHeight="1">
      <c r="C118" s="135"/>
      <c r="D118" s="149" t="e">
        <f>+'5E D2'!#REF!</f>
        <v>#REF!</v>
      </c>
      <c r="E118" s="137"/>
      <c r="F118" s="137"/>
      <c r="G118" s="137"/>
      <c r="H118" s="137"/>
      <c r="I118" s="137"/>
      <c r="J118" s="137"/>
      <c r="K118" s="137"/>
      <c r="L118" s="137"/>
      <c r="M118" s="137"/>
      <c r="N118" s="137"/>
      <c r="O118" s="137"/>
      <c r="P118" s="137"/>
      <c r="Q118" s="137"/>
      <c r="R118" s="137"/>
      <c r="T118" s="135"/>
      <c r="U118" s="149">
        <f>'[7]5E B2'!E110</f>
        <v>0</v>
      </c>
      <c r="V118" s="134"/>
      <c r="W118" s="134"/>
      <c r="X118" s="134"/>
      <c r="Y118" s="134"/>
      <c r="Z118" s="134"/>
      <c r="AA118" s="134"/>
      <c r="AB118" s="134"/>
      <c r="AC118" s="134"/>
      <c r="AD118" s="134"/>
      <c r="AE118" s="134"/>
      <c r="AF118" s="134"/>
      <c r="AG118" s="134"/>
      <c r="AH118" s="134"/>
      <c r="AI118" s="134"/>
    </row>
    <row r="119" spans="3:35" s="130" customFormat="1" ht="21" customHeight="1">
      <c r="C119" s="136"/>
      <c r="D119" s="149">
        <f>+'5E D2'!F81</f>
        <v>0</v>
      </c>
      <c r="E119" s="137"/>
      <c r="F119" s="137"/>
      <c r="G119" s="137"/>
      <c r="H119" s="137"/>
      <c r="I119" s="137"/>
      <c r="J119" s="137"/>
      <c r="K119" s="137"/>
      <c r="L119" s="137"/>
      <c r="M119" s="137"/>
      <c r="N119" s="137"/>
      <c r="O119" s="137"/>
      <c r="P119" s="137"/>
      <c r="Q119" s="137"/>
      <c r="R119" s="138"/>
      <c r="T119" s="136"/>
      <c r="U119" s="149">
        <f>'[7]5E B2'!E111</f>
        <v>0</v>
      </c>
      <c r="V119" s="134"/>
      <c r="W119" s="134"/>
      <c r="X119" s="134"/>
      <c r="Y119" s="134"/>
      <c r="Z119" s="134"/>
      <c r="AA119" s="134"/>
      <c r="AB119" s="134"/>
      <c r="AC119" s="134"/>
      <c r="AD119" s="134"/>
      <c r="AE119" s="134"/>
      <c r="AF119" s="134"/>
      <c r="AG119" s="134"/>
      <c r="AH119" s="134"/>
      <c r="AI119" s="134"/>
    </row>
    <row r="120" spans="3:35" s="130" customFormat="1" ht="22.5" hidden="1" customHeight="1">
      <c r="C120" s="136"/>
      <c r="D120" s="149">
        <f>+'5E D2'!F82</f>
        <v>0</v>
      </c>
      <c r="E120" s="137"/>
      <c r="F120" s="137"/>
      <c r="G120" s="137"/>
      <c r="H120" s="137"/>
      <c r="I120" s="137"/>
      <c r="J120" s="137"/>
      <c r="K120" s="137"/>
      <c r="L120" s="137"/>
      <c r="M120" s="137"/>
      <c r="N120" s="137"/>
      <c r="O120" s="137"/>
      <c r="P120" s="137"/>
      <c r="Q120" s="137"/>
      <c r="R120" s="138"/>
      <c r="T120" s="136"/>
      <c r="U120" s="149">
        <f>'[7]5E B2'!E112</f>
        <v>0</v>
      </c>
      <c r="V120" s="134"/>
      <c r="W120" s="134"/>
      <c r="X120" s="134"/>
      <c r="Y120" s="134"/>
      <c r="Z120" s="134"/>
      <c r="AA120" s="134"/>
      <c r="AB120" s="134"/>
      <c r="AC120" s="134"/>
      <c r="AD120" s="134"/>
      <c r="AE120" s="134"/>
      <c r="AF120" s="134"/>
      <c r="AG120" s="134"/>
      <c r="AH120" s="134"/>
      <c r="AI120" s="134"/>
    </row>
    <row r="121" spans="3:35" s="130" customFormat="1" ht="0.75" customHeight="1">
      <c r="C121" s="136"/>
      <c r="D121" s="149">
        <f>+'5E D2'!F83</f>
        <v>0</v>
      </c>
      <c r="E121" s="137"/>
      <c r="F121" s="137"/>
      <c r="G121" s="137"/>
      <c r="H121" s="137"/>
      <c r="I121" s="137"/>
      <c r="J121" s="137"/>
      <c r="K121" s="137"/>
      <c r="L121" s="137"/>
      <c r="M121" s="137"/>
      <c r="N121" s="137"/>
      <c r="O121" s="137"/>
      <c r="P121" s="137"/>
      <c r="Q121" s="137"/>
      <c r="R121" s="138"/>
      <c r="T121" s="136"/>
      <c r="U121" s="149">
        <f>'[7]5E B2'!E113</f>
        <v>0</v>
      </c>
      <c r="V121" s="134"/>
      <c r="W121" s="134"/>
      <c r="X121" s="134"/>
      <c r="Y121" s="134"/>
      <c r="Z121" s="134"/>
      <c r="AA121" s="134"/>
      <c r="AB121" s="134"/>
      <c r="AC121" s="134"/>
      <c r="AD121" s="134"/>
      <c r="AE121" s="134"/>
      <c r="AF121" s="134"/>
      <c r="AG121" s="134"/>
      <c r="AH121" s="134"/>
      <c r="AI121" s="134"/>
    </row>
    <row r="122" spans="3:35" s="130" customFormat="1" ht="22.5" customHeight="1">
      <c r="C122" s="133"/>
      <c r="D122" s="149" t="e">
        <f>+'5E D2'!#REF!</f>
        <v>#REF!</v>
      </c>
      <c r="E122" s="138"/>
      <c r="F122" s="138"/>
      <c r="G122" s="138"/>
      <c r="H122" s="138"/>
      <c r="I122" s="138"/>
      <c r="J122" s="137"/>
      <c r="K122" s="137"/>
      <c r="L122" s="137"/>
      <c r="M122" s="137"/>
      <c r="N122" s="137"/>
      <c r="O122" s="138"/>
      <c r="P122" s="138"/>
      <c r="Q122" s="138"/>
      <c r="R122" s="138"/>
      <c r="T122" s="133"/>
      <c r="U122" s="149">
        <f>'[7]5E B2'!E114</f>
        <v>0</v>
      </c>
      <c r="V122" s="134"/>
      <c r="W122" s="134"/>
      <c r="X122" s="134"/>
      <c r="Y122" s="134"/>
      <c r="Z122" s="134"/>
      <c r="AA122" s="134"/>
      <c r="AB122" s="134"/>
      <c r="AC122" s="134"/>
      <c r="AD122" s="134"/>
      <c r="AE122" s="134"/>
      <c r="AF122" s="134"/>
      <c r="AG122" s="134"/>
      <c r="AH122" s="134"/>
      <c r="AI122" s="134"/>
    </row>
    <row r="123" spans="3:35" s="130" customFormat="1" ht="22.5" hidden="1" customHeight="1">
      <c r="C123" s="133"/>
      <c r="D123" s="149">
        <f>+'5E D2'!F84</f>
        <v>0</v>
      </c>
      <c r="E123" s="138"/>
      <c r="F123" s="138"/>
      <c r="G123" s="138"/>
      <c r="H123" s="138"/>
      <c r="I123" s="138"/>
      <c r="J123" s="137"/>
      <c r="K123" s="137"/>
      <c r="L123" s="137"/>
      <c r="M123" s="137"/>
      <c r="N123" s="137"/>
      <c r="O123" s="138"/>
      <c r="P123" s="138"/>
      <c r="Q123" s="138"/>
      <c r="R123" s="138"/>
      <c r="T123" s="133"/>
      <c r="U123" s="149">
        <f>'[7]5E B2'!E115</f>
        <v>0</v>
      </c>
      <c r="V123" s="134"/>
      <c r="W123" s="134"/>
      <c r="X123" s="134"/>
      <c r="Y123" s="134"/>
      <c r="Z123" s="134"/>
      <c r="AA123" s="134"/>
      <c r="AB123" s="134"/>
      <c r="AC123" s="134"/>
      <c r="AD123" s="134"/>
      <c r="AE123" s="134"/>
      <c r="AF123" s="134"/>
      <c r="AG123" s="134"/>
      <c r="AH123" s="134"/>
      <c r="AI123" s="134"/>
    </row>
    <row r="124" spans="3:35" s="130" customFormat="1" ht="22.5" customHeight="1">
      <c r="C124" s="139"/>
      <c r="D124" s="150">
        <f>+'5E D2'!F85</f>
        <v>0</v>
      </c>
      <c r="E124" s="140"/>
      <c r="F124" s="140"/>
      <c r="G124" s="140"/>
      <c r="H124" s="140"/>
      <c r="I124" s="140"/>
      <c r="J124" s="137"/>
      <c r="K124" s="137"/>
      <c r="L124" s="137"/>
      <c r="M124" s="137"/>
      <c r="N124" s="137"/>
      <c r="O124" s="140"/>
      <c r="P124" s="140"/>
      <c r="Q124" s="140"/>
      <c r="R124" s="140"/>
      <c r="T124" s="139"/>
      <c r="U124" s="150">
        <f>'[7]5E B2'!E116</f>
        <v>0</v>
      </c>
      <c r="V124" s="141"/>
      <c r="W124" s="141"/>
      <c r="X124" s="141"/>
      <c r="Y124" s="141"/>
      <c r="Z124" s="141"/>
      <c r="AA124" s="141"/>
      <c r="AB124" s="141"/>
      <c r="AC124" s="141"/>
      <c r="AD124" s="141"/>
      <c r="AE124" s="141"/>
      <c r="AF124" s="141"/>
      <c r="AG124" s="141"/>
      <c r="AH124" s="141"/>
      <c r="AI124" s="141"/>
    </row>
    <row r="125" spans="3:35" s="130" customFormat="1" ht="21" customHeight="1">
      <c r="C125" s="131" t="s">
        <v>60</v>
      </c>
      <c r="D125" s="99">
        <f>+'5E D2'!H76</f>
        <v>0</v>
      </c>
      <c r="E125" s="132"/>
      <c r="F125" s="132"/>
      <c r="G125" s="132"/>
      <c r="H125" s="132"/>
      <c r="I125" s="132"/>
      <c r="J125" s="132"/>
      <c r="K125" s="132"/>
      <c r="L125" s="132"/>
      <c r="M125" s="132"/>
      <c r="N125" s="132"/>
      <c r="O125" s="132"/>
      <c r="P125" s="132"/>
      <c r="Q125" s="132"/>
      <c r="R125" s="132"/>
      <c r="T125" s="131" t="s">
        <v>60</v>
      </c>
      <c r="U125" s="99">
        <f>'[7]5E B2'!G105</f>
        <v>0</v>
      </c>
      <c r="V125" s="132"/>
      <c r="W125" s="132"/>
      <c r="X125" s="132"/>
      <c r="Y125" s="132"/>
      <c r="Z125" s="132"/>
      <c r="AA125" s="132"/>
      <c r="AB125" s="132"/>
      <c r="AC125" s="132"/>
      <c r="AD125" s="132"/>
      <c r="AE125" s="132"/>
      <c r="AF125" s="132"/>
      <c r="AG125" s="132"/>
      <c r="AH125" s="132"/>
      <c r="AI125" s="132"/>
    </row>
    <row r="126" spans="3:35" s="130" customFormat="1" ht="22.5" hidden="1" customHeight="1">
      <c r="C126" s="133"/>
      <c r="D126" s="149">
        <f>+'5E D2'!H77</f>
        <v>0</v>
      </c>
      <c r="E126" s="134"/>
      <c r="F126" s="134"/>
      <c r="G126" s="134"/>
      <c r="H126" s="134"/>
      <c r="I126" s="134"/>
      <c r="J126" s="134"/>
      <c r="K126" s="134"/>
      <c r="L126" s="134"/>
      <c r="M126" s="134"/>
      <c r="N126" s="134"/>
      <c r="O126" s="134"/>
      <c r="P126" s="134"/>
      <c r="Q126" s="134"/>
      <c r="R126" s="134"/>
      <c r="T126" s="133"/>
      <c r="U126" s="149">
        <f>'[7]5E B2'!G106</f>
        <v>0</v>
      </c>
      <c r="V126" s="134"/>
      <c r="W126" s="134"/>
      <c r="X126" s="134"/>
      <c r="Y126" s="134"/>
      <c r="Z126" s="134"/>
      <c r="AA126" s="134"/>
      <c r="AB126" s="134"/>
      <c r="AC126" s="134"/>
      <c r="AD126" s="134"/>
      <c r="AE126" s="134"/>
      <c r="AF126" s="134"/>
      <c r="AG126" s="134"/>
      <c r="AH126" s="134"/>
      <c r="AI126" s="134"/>
    </row>
    <row r="127" spans="3:35" s="130" customFormat="1" ht="22.5" hidden="1" customHeight="1">
      <c r="C127" s="133"/>
      <c r="D127" s="149">
        <f>+'5E D2'!H78</f>
        <v>0</v>
      </c>
      <c r="E127" s="134"/>
      <c r="F127" s="134"/>
      <c r="G127" s="134"/>
      <c r="H127" s="134"/>
      <c r="I127" s="134"/>
      <c r="J127" s="134"/>
      <c r="K127" s="134"/>
      <c r="L127" s="134"/>
      <c r="M127" s="134"/>
      <c r="N127" s="134"/>
      <c r="O127" s="134"/>
      <c r="P127" s="134"/>
      <c r="Q127" s="134"/>
      <c r="R127" s="134"/>
      <c r="T127" s="133"/>
      <c r="U127" s="149">
        <f>'[7]5E B2'!G107</f>
        <v>0</v>
      </c>
      <c r="V127" s="134"/>
      <c r="W127" s="134"/>
      <c r="X127" s="134"/>
      <c r="Y127" s="134"/>
      <c r="Z127" s="134"/>
      <c r="AA127" s="134"/>
      <c r="AB127" s="134"/>
      <c r="AC127" s="134"/>
      <c r="AD127" s="134"/>
      <c r="AE127" s="134"/>
      <c r="AF127" s="134"/>
      <c r="AG127" s="134"/>
      <c r="AH127" s="134"/>
      <c r="AI127" s="134"/>
    </row>
    <row r="128" spans="3:35" s="130" customFormat="1" ht="22.5" customHeight="1">
      <c r="C128" s="135">
        <f>+C116+1</f>
        <v>45715</v>
      </c>
      <c r="D128" s="149">
        <f>+'5E D2'!H79</f>
        <v>0</v>
      </c>
      <c r="E128" s="134"/>
      <c r="F128" s="134"/>
      <c r="G128" s="134"/>
      <c r="H128" s="134"/>
      <c r="I128" s="134"/>
      <c r="J128" s="134"/>
      <c r="K128" s="134"/>
      <c r="L128" s="134"/>
      <c r="M128" s="134"/>
      <c r="N128" s="134"/>
      <c r="O128" s="134"/>
      <c r="P128" s="134"/>
      <c r="Q128" s="134"/>
      <c r="R128" s="134"/>
      <c r="T128" s="135">
        <f>+T116+1</f>
        <v>45722</v>
      </c>
      <c r="U128" s="149">
        <f>'[7]5E B2'!G108</f>
        <v>0</v>
      </c>
      <c r="V128" s="134"/>
      <c r="W128" s="134"/>
      <c r="X128" s="134"/>
      <c r="Y128" s="134"/>
      <c r="Z128" s="134"/>
      <c r="AA128" s="134"/>
      <c r="AB128" s="134"/>
      <c r="AC128" s="134"/>
      <c r="AD128" s="134"/>
      <c r="AE128" s="134"/>
      <c r="AF128" s="134"/>
      <c r="AG128" s="134"/>
      <c r="AH128" s="134"/>
      <c r="AI128" s="134"/>
    </row>
    <row r="129" spans="3:35" s="130" customFormat="1" ht="22.5" hidden="1" customHeight="1">
      <c r="C129" s="135"/>
      <c r="D129" s="149">
        <f>+'5E D2'!H80</f>
        <v>0</v>
      </c>
      <c r="E129" s="137"/>
      <c r="F129" s="137"/>
      <c r="G129" s="137"/>
      <c r="H129" s="137"/>
      <c r="I129" s="137"/>
      <c r="J129" s="137"/>
      <c r="K129" s="137"/>
      <c r="L129" s="137"/>
      <c r="M129" s="137"/>
      <c r="N129" s="137"/>
      <c r="O129" s="137"/>
      <c r="P129" s="137"/>
      <c r="Q129" s="137"/>
      <c r="R129" s="137"/>
      <c r="T129" s="135"/>
      <c r="U129" s="149">
        <f>'[7]5E B2'!G109</f>
        <v>0</v>
      </c>
      <c r="V129" s="134"/>
      <c r="W129" s="134"/>
      <c r="X129" s="134"/>
      <c r="Y129" s="134"/>
      <c r="Z129" s="134"/>
      <c r="AA129" s="134"/>
      <c r="AB129" s="134"/>
      <c r="AC129" s="134"/>
      <c r="AD129" s="134"/>
      <c r="AE129" s="134"/>
      <c r="AF129" s="134"/>
      <c r="AG129" s="134"/>
      <c r="AH129" s="134"/>
      <c r="AI129" s="134"/>
    </row>
    <row r="130" spans="3:35" s="130" customFormat="1" ht="22.5" hidden="1" customHeight="1">
      <c r="C130" s="135"/>
      <c r="D130" s="149" t="e">
        <f>+'5E D2'!#REF!</f>
        <v>#REF!</v>
      </c>
      <c r="E130" s="137"/>
      <c r="F130" s="137"/>
      <c r="G130" s="137"/>
      <c r="H130" s="137"/>
      <c r="I130" s="137"/>
      <c r="J130" s="137"/>
      <c r="K130" s="137"/>
      <c r="L130" s="137"/>
      <c r="M130" s="137"/>
      <c r="N130" s="137"/>
      <c r="O130" s="137"/>
      <c r="P130" s="137"/>
      <c r="Q130" s="137"/>
      <c r="R130" s="137"/>
      <c r="T130" s="135"/>
      <c r="U130" s="149">
        <f>'[7]5E B2'!G110</f>
        <v>0</v>
      </c>
      <c r="V130" s="134"/>
      <c r="W130" s="134"/>
      <c r="X130" s="134"/>
      <c r="Y130" s="134"/>
      <c r="Z130" s="134"/>
      <c r="AA130" s="134"/>
      <c r="AB130" s="134"/>
      <c r="AC130" s="134"/>
      <c r="AD130" s="134"/>
      <c r="AE130" s="134"/>
      <c r="AF130" s="134"/>
      <c r="AG130" s="134"/>
      <c r="AH130" s="134"/>
      <c r="AI130" s="134"/>
    </row>
    <row r="131" spans="3:35" s="130" customFormat="1" ht="21.75" customHeight="1">
      <c r="C131" s="136"/>
      <c r="D131" s="149">
        <f>+'5E D2'!H81</f>
        <v>0</v>
      </c>
      <c r="E131" s="137"/>
      <c r="F131" s="137"/>
      <c r="G131" s="137"/>
      <c r="H131" s="137"/>
      <c r="I131" s="137"/>
      <c r="J131" s="137"/>
      <c r="K131" s="137"/>
      <c r="L131" s="137"/>
      <c r="M131" s="137"/>
      <c r="N131" s="137"/>
      <c r="O131" s="137"/>
      <c r="P131" s="137"/>
      <c r="Q131" s="137"/>
      <c r="R131" s="138"/>
      <c r="T131" s="136"/>
      <c r="U131" s="149">
        <f>'[7]5E B2'!G111</f>
        <v>0</v>
      </c>
      <c r="V131" s="134"/>
      <c r="W131" s="134"/>
      <c r="X131" s="134"/>
      <c r="Y131" s="134"/>
      <c r="Z131" s="134"/>
      <c r="AA131" s="134"/>
      <c r="AB131" s="134"/>
      <c r="AC131" s="134"/>
      <c r="AD131" s="134"/>
      <c r="AE131" s="134"/>
      <c r="AF131" s="134"/>
      <c r="AG131" s="134"/>
      <c r="AH131" s="134"/>
      <c r="AI131" s="134"/>
    </row>
    <row r="132" spans="3:35" s="130" customFormat="1" ht="22.5" hidden="1" customHeight="1">
      <c r="C132" s="136"/>
      <c r="D132" s="149">
        <f>+'5E D2'!H82</f>
        <v>0</v>
      </c>
      <c r="E132" s="137"/>
      <c r="F132" s="137"/>
      <c r="G132" s="137"/>
      <c r="H132" s="137"/>
      <c r="I132" s="137"/>
      <c r="J132" s="137"/>
      <c r="K132" s="137"/>
      <c r="L132" s="137"/>
      <c r="M132" s="137"/>
      <c r="N132" s="137"/>
      <c r="O132" s="137"/>
      <c r="P132" s="137"/>
      <c r="Q132" s="137"/>
      <c r="R132" s="138"/>
      <c r="T132" s="136"/>
      <c r="U132" s="149">
        <f>'[7]5E B2'!G112</f>
        <v>0</v>
      </c>
      <c r="V132" s="134"/>
      <c r="W132" s="134"/>
      <c r="X132" s="134"/>
      <c r="Y132" s="134"/>
      <c r="Z132" s="134"/>
      <c r="AA132" s="134"/>
      <c r="AB132" s="134"/>
      <c r="AC132" s="134"/>
      <c r="AD132" s="134"/>
      <c r="AE132" s="134"/>
      <c r="AF132" s="134"/>
      <c r="AG132" s="134"/>
      <c r="AH132" s="134"/>
      <c r="AI132" s="134"/>
    </row>
    <row r="133" spans="3:35" s="130" customFormat="1" ht="0.75" customHeight="1">
      <c r="C133" s="136"/>
      <c r="D133" s="149">
        <f>+'5E D2'!H83</f>
        <v>0</v>
      </c>
      <c r="E133" s="137"/>
      <c r="F133" s="137"/>
      <c r="G133" s="137"/>
      <c r="H133" s="137"/>
      <c r="I133" s="137"/>
      <c r="J133" s="137"/>
      <c r="K133" s="137"/>
      <c r="L133" s="137"/>
      <c r="M133" s="137"/>
      <c r="N133" s="137"/>
      <c r="O133" s="137"/>
      <c r="P133" s="137"/>
      <c r="Q133" s="137"/>
      <c r="R133" s="138"/>
      <c r="T133" s="136"/>
      <c r="U133" s="149">
        <f>'[7]5E B2'!G113</f>
        <v>0</v>
      </c>
      <c r="V133" s="134"/>
      <c r="W133" s="134"/>
      <c r="X133" s="134"/>
      <c r="Y133" s="134"/>
      <c r="Z133" s="134"/>
      <c r="AA133" s="134"/>
      <c r="AB133" s="134"/>
      <c r="AC133" s="134"/>
      <c r="AD133" s="134"/>
      <c r="AE133" s="134"/>
      <c r="AF133" s="134"/>
      <c r="AG133" s="134"/>
      <c r="AH133" s="134"/>
      <c r="AI133" s="134"/>
    </row>
    <row r="134" spans="3:35" s="130" customFormat="1" ht="22.5" customHeight="1">
      <c r="C134" s="133"/>
      <c r="D134" s="149" t="e">
        <f>+'5E D2'!#REF!</f>
        <v>#REF!</v>
      </c>
      <c r="E134" s="138"/>
      <c r="F134" s="138"/>
      <c r="G134" s="138"/>
      <c r="H134" s="138"/>
      <c r="I134" s="138"/>
      <c r="J134" s="137"/>
      <c r="K134" s="137"/>
      <c r="L134" s="137"/>
      <c r="M134" s="137"/>
      <c r="N134" s="137"/>
      <c r="O134" s="138"/>
      <c r="P134" s="138"/>
      <c r="Q134" s="138"/>
      <c r="R134" s="138"/>
      <c r="T134" s="133"/>
      <c r="U134" s="149">
        <f>'[7]5E B2'!G114</f>
        <v>0</v>
      </c>
      <c r="V134" s="134"/>
      <c r="W134" s="134"/>
      <c r="X134" s="134"/>
      <c r="Y134" s="134"/>
      <c r="Z134" s="134"/>
      <c r="AA134" s="134"/>
      <c r="AB134" s="134"/>
      <c r="AC134" s="134"/>
      <c r="AD134" s="134"/>
      <c r="AE134" s="134"/>
      <c r="AF134" s="134"/>
      <c r="AG134" s="134"/>
      <c r="AH134" s="134"/>
      <c r="AI134" s="134"/>
    </row>
    <row r="135" spans="3:35" s="130" customFormat="1" ht="22.5" hidden="1" customHeight="1">
      <c r="C135" s="133"/>
      <c r="D135" s="149">
        <f>+'5E D2'!H84</f>
        <v>0</v>
      </c>
      <c r="E135" s="138"/>
      <c r="F135" s="138"/>
      <c r="G135" s="138"/>
      <c r="H135" s="138"/>
      <c r="I135" s="138"/>
      <c r="J135" s="137"/>
      <c r="K135" s="137"/>
      <c r="L135" s="137"/>
      <c r="M135" s="137"/>
      <c r="N135" s="137"/>
      <c r="O135" s="138"/>
      <c r="P135" s="138"/>
      <c r="Q135" s="138"/>
      <c r="R135" s="138"/>
      <c r="T135" s="133"/>
      <c r="U135" s="149">
        <f>'[7]5E B2'!G115</f>
        <v>0</v>
      </c>
      <c r="V135" s="134"/>
      <c r="W135" s="134"/>
      <c r="X135" s="134"/>
      <c r="Y135" s="134"/>
      <c r="Z135" s="134"/>
      <c r="AA135" s="134"/>
      <c r="AB135" s="134"/>
      <c r="AC135" s="134"/>
      <c r="AD135" s="134"/>
      <c r="AE135" s="134"/>
      <c r="AF135" s="134"/>
      <c r="AG135" s="134"/>
      <c r="AH135" s="134"/>
      <c r="AI135" s="134"/>
    </row>
    <row r="136" spans="3:35" s="130" customFormat="1" ht="22.5" customHeight="1">
      <c r="C136" s="139"/>
      <c r="D136" s="150">
        <f>+'5E D2'!H85</f>
        <v>0</v>
      </c>
      <c r="E136" s="140"/>
      <c r="F136" s="140"/>
      <c r="G136" s="140"/>
      <c r="H136" s="140"/>
      <c r="I136" s="140"/>
      <c r="J136" s="137"/>
      <c r="K136" s="137"/>
      <c r="L136" s="137"/>
      <c r="M136" s="137"/>
      <c r="N136" s="137"/>
      <c r="O136" s="140"/>
      <c r="P136" s="140"/>
      <c r="Q136" s="140"/>
      <c r="R136" s="140"/>
      <c r="T136" s="139"/>
      <c r="U136" s="150">
        <f>'[7]5E B2'!G116</f>
        <v>0</v>
      </c>
      <c r="V136" s="142"/>
      <c r="W136" s="142"/>
      <c r="X136" s="142"/>
      <c r="Y136" s="142"/>
      <c r="Z136" s="142"/>
      <c r="AA136" s="142"/>
      <c r="AB136" s="142"/>
      <c r="AC136" s="142"/>
      <c r="AD136" s="142"/>
      <c r="AE136" s="142"/>
      <c r="AF136" s="142"/>
      <c r="AG136" s="140"/>
      <c r="AH136" s="140"/>
      <c r="AI136" s="140"/>
    </row>
    <row r="137" spans="3:35" s="130" customFormat="1" ht="21" customHeight="1">
      <c r="C137" s="131" t="s">
        <v>61</v>
      </c>
      <c r="D137" s="99">
        <f>+'5E D2'!J76</f>
        <v>0</v>
      </c>
      <c r="E137" s="132"/>
      <c r="F137" s="132"/>
      <c r="G137" s="132"/>
      <c r="H137" s="132"/>
      <c r="I137" s="132"/>
      <c r="J137" s="132"/>
      <c r="K137" s="132"/>
      <c r="L137" s="132"/>
      <c r="M137" s="132"/>
      <c r="N137" s="132"/>
      <c r="O137" s="132"/>
      <c r="P137" s="132"/>
      <c r="Q137" s="132"/>
      <c r="R137" s="132"/>
      <c r="T137" s="131" t="s">
        <v>61</v>
      </c>
      <c r="U137" s="99">
        <f>'[7]5E B2'!I105</f>
        <v>0</v>
      </c>
      <c r="V137" s="132"/>
      <c r="W137" s="132"/>
      <c r="X137" s="132"/>
      <c r="Y137" s="132"/>
      <c r="Z137" s="132"/>
      <c r="AA137" s="132"/>
      <c r="AB137" s="132"/>
      <c r="AC137" s="132"/>
      <c r="AD137" s="132"/>
      <c r="AE137" s="132"/>
      <c r="AF137" s="132"/>
      <c r="AG137" s="132"/>
      <c r="AH137" s="132"/>
      <c r="AI137" s="132"/>
    </row>
    <row r="138" spans="3:35" s="130" customFormat="1" ht="22.5" hidden="1" customHeight="1">
      <c r="C138" s="133"/>
      <c r="D138" s="149">
        <f>+'5E D2'!J77</f>
        <v>0</v>
      </c>
      <c r="E138" s="134"/>
      <c r="F138" s="134"/>
      <c r="G138" s="134"/>
      <c r="H138" s="134"/>
      <c r="I138" s="134"/>
      <c r="J138" s="134"/>
      <c r="K138" s="134"/>
      <c r="L138" s="134"/>
      <c r="M138" s="134"/>
      <c r="N138" s="134"/>
      <c r="O138" s="134"/>
      <c r="P138" s="134"/>
      <c r="Q138" s="134"/>
      <c r="R138" s="134"/>
      <c r="T138" s="133"/>
      <c r="U138" s="149">
        <f>'[7]5E B2'!I106</f>
        <v>0</v>
      </c>
      <c r="V138" s="134"/>
      <c r="W138" s="134"/>
      <c r="X138" s="134"/>
      <c r="Y138" s="134"/>
      <c r="Z138" s="134"/>
      <c r="AA138" s="134"/>
      <c r="AB138" s="134"/>
      <c r="AC138" s="134"/>
      <c r="AD138" s="134"/>
      <c r="AE138" s="134"/>
      <c r="AF138" s="134"/>
      <c r="AG138" s="134"/>
      <c r="AH138" s="134"/>
      <c r="AI138" s="134"/>
    </row>
    <row r="139" spans="3:35" s="130" customFormat="1" ht="22.5" hidden="1" customHeight="1">
      <c r="C139" s="133"/>
      <c r="D139" s="149">
        <f>+'5E D2'!J78</f>
        <v>0</v>
      </c>
      <c r="E139" s="134"/>
      <c r="F139" s="134"/>
      <c r="G139" s="134"/>
      <c r="H139" s="134"/>
      <c r="I139" s="134"/>
      <c r="J139" s="134"/>
      <c r="K139" s="134"/>
      <c r="L139" s="134"/>
      <c r="M139" s="134"/>
      <c r="N139" s="134"/>
      <c r="O139" s="134"/>
      <c r="P139" s="134"/>
      <c r="Q139" s="134"/>
      <c r="R139" s="134"/>
      <c r="T139" s="133"/>
      <c r="U139" s="149">
        <f>'[7]5E B2'!I107</f>
        <v>0</v>
      </c>
      <c r="V139" s="134"/>
      <c r="W139" s="134"/>
      <c r="X139" s="134"/>
      <c r="Y139" s="134"/>
      <c r="Z139" s="134"/>
      <c r="AA139" s="134"/>
      <c r="AB139" s="134"/>
      <c r="AC139" s="134"/>
      <c r="AD139" s="134"/>
      <c r="AE139" s="134"/>
      <c r="AF139" s="134"/>
      <c r="AG139" s="134"/>
      <c r="AH139" s="134"/>
      <c r="AI139" s="134"/>
    </row>
    <row r="140" spans="3:35" s="130" customFormat="1" ht="22.5" customHeight="1">
      <c r="C140" s="135">
        <f>+C128+1</f>
        <v>45716</v>
      </c>
      <c r="D140" s="149">
        <f>+'5E D2'!J79</f>
        <v>0</v>
      </c>
      <c r="E140" s="134"/>
      <c r="F140" s="134"/>
      <c r="G140" s="134"/>
      <c r="H140" s="134"/>
      <c r="I140" s="134"/>
      <c r="J140" s="134"/>
      <c r="K140" s="137"/>
      <c r="L140" s="137"/>
      <c r="M140" s="137"/>
      <c r="N140" s="137"/>
      <c r="O140" s="137"/>
      <c r="P140" s="137"/>
      <c r="Q140" s="137"/>
      <c r="R140" s="137"/>
      <c r="T140" s="135">
        <f>+T128+1</f>
        <v>45723</v>
      </c>
      <c r="U140" s="149">
        <f>'[7]5E B2'!I108</f>
        <v>0</v>
      </c>
      <c r="V140" s="134"/>
      <c r="W140" s="134"/>
      <c r="X140" s="134"/>
      <c r="Y140" s="134"/>
      <c r="Z140" s="134"/>
      <c r="AA140" s="134"/>
      <c r="AB140" s="134"/>
      <c r="AC140" s="134"/>
      <c r="AD140" s="134"/>
      <c r="AE140" s="134"/>
      <c r="AF140" s="134"/>
      <c r="AG140" s="134"/>
      <c r="AH140" s="134"/>
      <c r="AI140" s="134"/>
    </row>
    <row r="141" spans="3:35" s="130" customFormat="1" ht="22.5" hidden="1" customHeight="1">
      <c r="C141" s="135"/>
      <c r="D141" s="149">
        <f>+'5E D2'!J80</f>
        <v>0</v>
      </c>
      <c r="E141" s="137"/>
      <c r="F141" s="137"/>
      <c r="G141" s="137"/>
      <c r="H141" s="137"/>
      <c r="I141" s="137"/>
      <c r="J141" s="137"/>
      <c r="K141" s="137"/>
      <c r="L141" s="137"/>
      <c r="M141" s="137"/>
      <c r="N141" s="137"/>
      <c r="O141" s="137"/>
      <c r="P141" s="137"/>
      <c r="Q141" s="137"/>
      <c r="R141" s="137"/>
      <c r="T141" s="135"/>
      <c r="U141" s="149">
        <f>'[7]5E B2'!I109</f>
        <v>0</v>
      </c>
      <c r="V141" s="134"/>
      <c r="W141" s="134"/>
      <c r="X141" s="134"/>
      <c r="Y141" s="134"/>
      <c r="Z141" s="134"/>
      <c r="AA141" s="134"/>
      <c r="AB141" s="134"/>
      <c r="AC141" s="134"/>
      <c r="AD141" s="134"/>
      <c r="AE141" s="134"/>
      <c r="AF141" s="134"/>
      <c r="AG141" s="134"/>
      <c r="AH141" s="134"/>
      <c r="AI141" s="134"/>
    </row>
    <row r="142" spans="3:35" s="130" customFormat="1" ht="22.5" hidden="1" customHeight="1">
      <c r="C142" s="135"/>
      <c r="D142" s="149" t="e">
        <f>+'5E D2'!#REF!</f>
        <v>#REF!</v>
      </c>
      <c r="E142" s="137"/>
      <c r="F142" s="137"/>
      <c r="G142" s="137"/>
      <c r="H142" s="137"/>
      <c r="I142" s="137"/>
      <c r="J142" s="137"/>
      <c r="K142" s="137"/>
      <c r="L142" s="137"/>
      <c r="M142" s="137"/>
      <c r="N142" s="137"/>
      <c r="O142" s="137"/>
      <c r="P142" s="137"/>
      <c r="Q142" s="137"/>
      <c r="R142" s="137"/>
      <c r="T142" s="135"/>
      <c r="U142" s="149">
        <f>'[7]5E B2'!I110</f>
        <v>0</v>
      </c>
      <c r="V142" s="134"/>
      <c r="W142" s="134"/>
      <c r="X142" s="134"/>
      <c r="Y142" s="134"/>
      <c r="Z142" s="134"/>
      <c r="AA142" s="134"/>
      <c r="AB142" s="134"/>
      <c r="AC142" s="134"/>
      <c r="AD142" s="134"/>
      <c r="AE142" s="134"/>
      <c r="AF142" s="134"/>
      <c r="AG142" s="134"/>
      <c r="AH142" s="134"/>
      <c r="AI142" s="134"/>
    </row>
    <row r="143" spans="3:35" s="130" customFormat="1" ht="21.75" customHeight="1">
      <c r="C143" s="136"/>
      <c r="D143" s="149">
        <f>+'5E D2'!J81</f>
        <v>0</v>
      </c>
      <c r="E143" s="137"/>
      <c r="F143" s="137"/>
      <c r="G143" s="137"/>
      <c r="H143" s="137"/>
      <c r="I143" s="137"/>
      <c r="J143" s="137"/>
      <c r="K143" s="137"/>
      <c r="L143" s="137"/>
      <c r="M143" s="137"/>
      <c r="N143" s="137"/>
      <c r="O143" s="137"/>
      <c r="P143" s="137"/>
      <c r="Q143" s="137"/>
      <c r="R143" s="138"/>
      <c r="T143" s="136"/>
      <c r="U143" s="149">
        <f>'[7]5E B2'!I111</f>
        <v>0</v>
      </c>
      <c r="V143" s="134"/>
      <c r="W143" s="134"/>
      <c r="X143" s="134"/>
      <c r="Y143" s="134"/>
      <c r="Z143" s="134"/>
      <c r="AA143" s="134"/>
      <c r="AB143" s="134"/>
      <c r="AC143" s="134"/>
      <c r="AD143" s="134"/>
      <c r="AE143" s="134"/>
      <c r="AF143" s="134"/>
      <c r="AG143" s="134"/>
      <c r="AH143" s="134"/>
      <c r="AI143" s="134"/>
    </row>
    <row r="144" spans="3:35" s="130" customFormat="1" ht="22.5" hidden="1" customHeight="1">
      <c r="C144" s="136"/>
      <c r="D144" s="149">
        <f>+'5E D2'!J82</f>
        <v>0</v>
      </c>
      <c r="E144" s="137"/>
      <c r="F144" s="137"/>
      <c r="G144" s="137"/>
      <c r="H144" s="137"/>
      <c r="I144" s="137"/>
      <c r="J144" s="137"/>
      <c r="K144" s="137"/>
      <c r="L144" s="137"/>
      <c r="M144" s="137"/>
      <c r="N144" s="137"/>
      <c r="O144" s="137"/>
      <c r="P144" s="137"/>
      <c r="Q144" s="137"/>
      <c r="R144" s="138"/>
      <c r="T144" s="136"/>
      <c r="U144" s="149">
        <f>'[7]5E B2'!I112</f>
        <v>0</v>
      </c>
      <c r="V144" s="134"/>
      <c r="W144" s="134"/>
      <c r="X144" s="134"/>
      <c r="Y144" s="134"/>
      <c r="Z144" s="134"/>
      <c r="AA144" s="134"/>
      <c r="AB144" s="134"/>
      <c r="AC144" s="134"/>
      <c r="AD144" s="134"/>
      <c r="AE144" s="134"/>
      <c r="AF144" s="134"/>
      <c r="AG144" s="134"/>
      <c r="AH144" s="134"/>
      <c r="AI144" s="134"/>
    </row>
    <row r="145" spans="1:35" s="130" customFormat="1" ht="0.75" customHeight="1">
      <c r="C145" s="136"/>
      <c r="D145" s="149">
        <f>+'5E D2'!J83</f>
        <v>0</v>
      </c>
      <c r="E145" s="137"/>
      <c r="F145" s="137"/>
      <c r="G145" s="137"/>
      <c r="H145" s="137"/>
      <c r="I145" s="137"/>
      <c r="J145" s="137"/>
      <c r="K145" s="137"/>
      <c r="L145" s="137"/>
      <c r="M145" s="137"/>
      <c r="N145" s="137"/>
      <c r="O145" s="137"/>
      <c r="P145" s="137"/>
      <c r="Q145" s="137"/>
      <c r="R145" s="138"/>
      <c r="T145" s="136"/>
      <c r="U145" s="149">
        <f>'[7]5E B2'!I113</f>
        <v>0</v>
      </c>
      <c r="V145" s="134"/>
      <c r="W145" s="134"/>
      <c r="X145" s="134"/>
      <c r="Y145" s="134"/>
      <c r="Z145" s="134"/>
      <c r="AA145" s="134"/>
      <c r="AB145" s="134"/>
      <c r="AC145" s="134"/>
      <c r="AD145" s="134"/>
      <c r="AE145" s="134"/>
      <c r="AF145" s="134"/>
      <c r="AG145" s="134"/>
      <c r="AH145" s="134"/>
      <c r="AI145" s="134"/>
    </row>
    <row r="146" spans="1:35" s="130" customFormat="1" ht="22.5" customHeight="1">
      <c r="C146" s="133"/>
      <c r="D146" s="149" t="e">
        <f>+'5E D2'!#REF!</f>
        <v>#REF!</v>
      </c>
      <c r="E146" s="138"/>
      <c r="F146" s="138"/>
      <c r="G146" s="138"/>
      <c r="H146" s="138"/>
      <c r="I146" s="138"/>
      <c r="J146" s="137"/>
      <c r="K146" s="137"/>
      <c r="L146" s="137"/>
      <c r="M146" s="137"/>
      <c r="N146" s="137"/>
      <c r="O146" s="138"/>
      <c r="P146" s="138"/>
      <c r="Q146" s="138"/>
      <c r="R146" s="138"/>
      <c r="T146" s="133"/>
      <c r="U146" s="149">
        <f>'[7]5E B2'!I114</f>
        <v>0</v>
      </c>
      <c r="V146" s="134"/>
      <c r="W146" s="134"/>
      <c r="X146" s="134"/>
      <c r="Y146" s="134"/>
      <c r="Z146" s="134"/>
      <c r="AA146" s="134"/>
      <c r="AB146" s="134"/>
      <c r="AC146" s="134"/>
      <c r="AD146" s="134"/>
      <c r="AE146" s="134"/>
      <c r="AF146" s="134"/>
      <c r="AG146" s="134"/>
      <c r="AH146" s="134"/>
      <c r="AI146" s="134"/>
    </row>
    <row r="147" spans="1:35" s="130" customFormat="1" ht="22.5" hidden="1" customHeight="1">
      <c r="C147" s="133"/>
      <c r="D147" s="149">
        <f>+'5E D2'!J84</f>
        <v>0</v>
      </c>
      <c r="E147" s="138"/>
      <c r="F147" s="138"/>
      <c r="G147" s="138"/>
      <c r="H147" s="138"/>
      <c r="I147" s="138"/>
      <c r="J147" s="137"/>
      <c r="K147" s="137"/>
      <c r="L147" s="137"/>
      <c r="M147" s="137"/>
      <c r="N147" s="137"/>
      <c r="O147" s="138"/>
      <c r="P147" s="138"/>
      <c r="Q147" s="138"/>
      <c r="R147" s="138"/>
      <c r="T147" s="133"/>
      <c r="U147" s="149">
        <f>'[7]5E B2'!I115</f>
        <v>0</v>
      </c>
      <c r="V147" s="134"/>
      <c r="W147" s="134"/>
      <c r="X147" s="134"/>
      <c r="Y147" s="134"/>
      <c r="Z147" s="134"/>
      <c r="AA147" s="134"/>
      <c r="AB147" s="134"/>
      <c r="AC147" s="134"/>
      <c r="AD147" s="134"/>
      <c r="AE147" s="134"/>
      <c r="AF147" s="134"/>
      <c r="AG147" s="134"/>
      <c r="AH147" s="134"/>
      <c r="AI147" s="134"/>
    </row>
    <row r="148" spans="1:35" s="130" customFormat="1" ht="22.5" customHeight="1">
      <c r="C148" s="139"/>
      <c r="D148" s="150">
        <f>+'5E D2'!J85</f>
        <v>0</v>
      </c>
      <c r="E148" s="140"/>
      <c r="F148" s="140"/>
      <c r="G148" s="140"/>
      <c r="H148" s="140"/>
      <c r="I148" s="140"/>
      <c r="J148" s="137"/>
      <c r="K148" s="137"/>
      <c r="L148" s="137"/>
      <c r="M148" s="137"/>
      <c r="N148" s="137"/>
      <c r="O148" s="140"/>
      <c r="P148" s="140"/>
      <c r="Q148" s="140"/>
      <c r="R148" s="140"/>
      <c r="T148" s="139"/>
      <c r="U148" s="150">
        <f>'[7]5E B2'!I116</f>
        <v>0</v>
      </c>
      <c r="V148" s="141"/>
      <c r="W148" s="141"/>
      <c r="X148" s="141"/>
      <c r="Y148" s="141"/>
      <c r="Z148" s="141"/>
      <c r="AA148" s="141"/>
      <c r="AB148" s="141"/>
      <c r="AC148" s="141"/>
      <c r="AD148" s="141"/>
      <c r="AE148" s="141"/>
      <c r="AF148" s="141"/>
      <c r="AG148" s="141"/>
      <c r="AH148" s="141"/>
      <c r="AI148" s="141"/>
    </row>
    <row r="149" spans="1:35">
      <c r="C149" s="321"/>
      <c r="D149" s="321"/>
      <c r="E149" s="321"/>
      <c r="F149" s="321"/>
      <c r="G149" s="321"/>
      <c r="H149" s="321"/>
      <c r="I149" s="321"/>
      <c r="J149" s="321"/>
      <c r="K149" s="321"/>
      <c r="L149" s="321"/>
      <c r="M149" s="321"/>
      <c r="N149" s="321"/>
      <c r="O149" s="321"/>
      <c r="P149" s="321"/>
      <c r="Q149" s="321"/>
      <c r="R149" s="321"/>
      <c r="T149" s="321"/>
      <c r="U149" s="321"/>
      <c r="V149" s="321"/>
      <c r="W149" s="321"/>
      <c r="X149" s="321"/>
      <c r="Y149" s="321"/>
      <c r="Z149" s="321"/>
      <c r="AA149" s="321"/>
      <c r="AB149" s="321"/>
      <c r="AC149" s="321"/>
      <c r="AD149" s="321"/>
    </row>
    <row r="150" spans="1:35">
      <c r="C150" s="143"/>
      <c r="D150" s="143"/>
      <c r="E150" s="143"/>
      <c r="F150" s="143"/>
      <c r="G150" s="143"/>
      <c r="H150" s="143"/>
      <c r="I150" s="143"/>
      <c r="J150" s="143"/>
      <c r="K150" s="143"/>
      <c r="L150" s="143"/>
      <c r="M150" s="143"/>
      <c r="N150" s="143"/>
      <c r="O150" s="143"/>
      <c r="P150" s="143"/>
      <c r="Q150" s="143"/>
      <c r="R150" s="143"/>
      <c r="T150" s="143"/>
      <c r="U150" s="143"/>
      <c r="V150" s="143"/>
      <c r="W150" s="143"/>
      <c r="X150" s="143"/>
      <c r="Y150" s="143"/>
      <c r="Z150" s="143"/>
      <c r="AA150" s="143"/>
      <c r="AB150" s="143"/>
      <c r="AC150" s="143"/>
      <c r="AD150" s="143"/>
      <c r="AE150" s="143"/>
      <c r="AF150" s="143"/>
      <c r="AG150" s="143"/>
      <c r="AH150" s="143"/>
      <c r="AI150" s="143"/>
    </row>
    <row r="151" spans="1:35">
      <c r="C151" s="322"/>
      <c r="D151" s="322"/>
      <c r="E151" s="322"/>
      <c r="F151" s="322"/>
      <c r="G151" s="322"/>
      <c r="H151" s="322"/>
      <c r="I151" s="322"/>
      <c r="J151" s="322"/>
      <c r="K151" s="322"/>
      <c r="L151" s="322"/>
      <c r="M151" s="322"/>
      <c r="N151" s="322"/>
      <c r="O151" s="322"/>
      <c r="P151" s="322"/>
      <c r="Q151" s="322"/>
      <c r="R151" s="322"/>
      <c r="T151" s="322"/>
      <c r="U151" s="322"/>
      <c r="V151" s="322"/>
      <c r="W151" s="322"/>
      <c r="X151" s="322"/>
      <c r="Y151" s="322"/>
      <c r="Z151" s="322"/>
      <c r="AA151" s="322"/>
      <c r="AB151" s="322"/>
      <c r="AC151" s="322"/>
      <c r="AD151" s="322"/>
    </row>
    <row r="153" spans="1:35" ht="53.25" customHeight="1">
      <c r="C153" s="117"/>
      <c r="D153" s="118"/>
      <c r="E153" s="119"/>
      <c r="F153" s="119"/>
      <c r="G153" s="119"/>
      <c r="H153" s="119"/>
      <c r="I153" s="119"/>
      <c r="J153" s="119"/>
      <c r="K153" s="119"/>
      <c r="L153" s="119"/>
      <c r="M153" s="119"/>
      <c r="N153" s="119"/>
      <c r="O153" s="119"/>
      <c r="P153" s="119"/>
      <c r="Q153" s="119"/>
      <c r="R153" s="119"/>
      <c r="T153" s="117"/>
      <c r="U153" s="118"/>
      <c r="V153" s="119"/>
      <c r="W153" s="119"/>
      <c r="X153" s="119"/>
      <c r="Y153" s="119"/>
      <c r="Z153" s="119"/>
      <c r="AA153" s="119"/>
      <c r="AB153" s="119"/>
      <c r="AC153" s="119"/>
      <c r="AD153" s="119"/>
      <c r="AE153" s="119"/>
      <c r="AF153" s="119"/>
      <c r="AG153" s="119"/>
      <c r="AH153" s="119"/>
      <c r="AI153" s="119"/>
    </row>
    <row r="154" spans="1:35" ht="5.25" customHeight="1"/>
    <row r="155" spans="1:35">
      <c r="A155" s="121" t="s">
        <v>28</v>
      </c>
      <c r="C155" s="314" t="str">
        <f>C3</f>
        <v>Année 2021/2022</v>
      </c>
      <c r="D155" s="314"/>
      <c r="E155" s="122"/>
      <c r="F155" s="122"/>
      <c r="G155" s="122"/>
      <c r="H155" s="122"/>
      <c r="I155" s="122"/>
      <c r="J155" s="122"/>
      <c r="K155" s="315" t="str">
        <f>+CONCATENATE("Période ",$A$8)</f>
        <v>Période 4</v>
      </c>
      <c r="L155" s="315"/>
      <c r="M155" s="315"/>
      <c r="N155" s="315"/>
      <c r="O155" s="315"/>
      <c r="P155" s="315"/>
      <c r="Q155" s="315"/>
      <c r="R155" s="315"/>
      <c r="T155" s="314" t="str">
        <f>+C155</f>
        <v>Année 2021/2022</v>
      </c>
      <c r="U155" s="314"/>
      <c r="V155" s="122"/>
      <c r="W155" s="122"/>
      <c r="X155" s="122"/>
      <c r="Y155" s="122"/>
      <c r="Z155" s="122"/>
      <c r="AA155" s="122"/>
      <c r="AB155" s="315" t="str">
        <f>+CONCATENATE("Période ",$A$8)</f>
        <v>Période 4</v>
      </c>
      <c r="AC155" s="315"/>
      <c r="AD155" s="315"/>
      <c r="AE155" s="315"/>
      <c r="AF155" s="315"/>
      <c r="AG155" s="315"/>
      <c r="AH155" s="315"/>
      <c r="AI155" s="315"/>
    </row>
    <row r="156" spans="1:35">
      <c r="A156" s="123"/>
      <c r="C156" s="124"/>
      <c r="D156" s="124"/>
      <c r="E156" s="125"/>
      <c r="F156" s="125"/>
      <c r="G156" s="125"/>
      <c r="H156" s="125"/>
      <c r="I156" s="125"/>
      <c r="J156" s="125"/>
      <c r="K156" s="125"/>
      <c r="L156" s="125"/>
      <c r="M156" s="125"/>
      <c r="N156" s="125"/>
      <c r="O156" s="125"/>
      <c r="P156" s="125"/>
      <c r="Q156" s="125"/>
      <c r="R156" s="125"/>
      <c r="T156" s="124"/>
      <c r="U156" s="124"/>
      <c r="V156" s="125"/>
      <c r="W156" s="125"/>
      <c r="X156" s="125"/>
      <c r="Y156" s="125"/>
      <c r="Z156" s="125"/>
      <c r="AA156" s="125"/>
      <c r="AB156" s="125"/>
      <c r="AC156" s="125"/>
      <c r="AD156" s="125"/>
      <c r="AE156" s="125"/>
      <c r="AF156" s="125"/>
      <c r="AG156" s="125"/>
      <c r="AH156" s="125"/>
      <c r="AI156" s="125"/>
    </row>
    <row r="157" spans="1:35" ht="15.75">
      <c r="A157" s="121" t="s">
        <v>38</v>
      </c>
      <c r="C157" s="126" t="s">
        <v>39</v>
      </c>
      <c r="D157" s="316"/>
      <c r="E157" s="316"/>
      <c r="F157" s="316"/>
      <c r="G157" s="316"/>
      <c r="H157" s="316"/>
      <c r="I157" s="316"/>
      <c r="J157" s="316"/>
      <c r="K157" s="316"/>
      <c r="L157" s="316"/>
      <c r="M157" s="316"/>
      <c r="N157" s="316"/>
      <c r="O157" s="316"/>
      <c r="P157" s="316"/>
      <c r="Q157" s="316"/>
      <c r="R157" s="316"/>
      <c r="T157" s="126" t="s">
        <v>39</v>
      </c>
      <c r="U157" s="316"/>
      <c r="V157" s="316"/>
      <c r="W157" s="316"/>
      <c r="X157" s="316"/>
      <c r="Y157" s="316"/>
      <c r="Z157" s="316"/>
      <c r="AA157" s="316"/>
      <c r="AB157" s="316"/>
      <c r="AC157" s="316"/>
      <c r="AD157" s="316"/>
      <c r="AE157" s="316"/>
      <c r="AF157" s="316"/>
      <c r="AG157" s="316"/>
      <c r="AH157" s="316"/>
      <c r="AI157" s="316"/>
    </row>
    <row r="158" spans="1:35">
      <c r="A158" s="127"/>
    </row>
    <row r="159" spans="1:35" ht="18" customHeight="1">
      <c r="A159" s="121" t="s">
        <v>41</v>
      </c>
      <c r="C159" s="126"/>
      <c r="T159" s="126"/>
    </row>
    <row r="160" spans="1:35" ht="15" customHeight="1">
      <c r="A160" s="127">
        <v>4</v>
      </c>
      <c r="C160" s="319" t="s">
        <v>65</v>
      </c>
      <c r="D160" s="319"/>
      <c r="E160" s="319"/>
      <c r="F160" s="319"/>
      <c r="G160" s="319"/>
      <c r="H160" s="319"/>
      <c r="I160" s="319"/>
      <c r="J160" s="319"/>
      <c r="K160" s="319"/>
      <c r="L160" s="319"/>
      <c r="M160" s="319"/>
      <c r="N160" s="319"/>
      <c r="O160" s="319"/>
      <c r="P160" s="319"/>
      <c r="Q160" s="319"/>
      <c r="R160" s="319"/>
      <c r="T160" s="319" t="s">
        <v>65</v>
      </c>
      <c r="U160" s="319"/>
      <c r="V160" s="319"/>
      <c r="W160" s="319"/>
      <c r="X160" s="319"/>
      <c r="Y160" s="319"/>
      <c r="Z160" s="319"/>
      <c r="AA160" s="319"/>
      <c r="AB160" s="319"/>
      <c r="AC160" s="319"/>
      <c r="AD160" s="319"/>
      <c r="AE160" s="319"/>
      <c r="AF160" s="319"/>
      <c r="AG160" s="319"/>
      <c r="AH160" s="319"/>
      <c r="AI160" s="319"/>
    </row>
    <row r="161" spans="3:35" ht="166.5" customHeight="1">
      <c r="C161" s="319"/>
      <c r="D161" s="319"/>
      <c r="E161" s="319"/>
      <c r="F161" s="319"/>
      <c r="G161" s="319"/>
      <c r="H161" s="319"/>
      <c r="I161" s="319"/>
      <c r="J161" s="319"/>
      <c r="K161" s="319"/>
      <c r="L161" s="319"/>
      <c r="M161" s="319"/>
      <c r="N161" s="319"/>
      <c r="O161" s="319"/>
      <c r="P161" s="319"/>
      <c r="Q161" s="319"/>
      <c r="R161" s="319"/>
      <c r="T161" s="319"/>
      <c r="U161" s="319"/>
      <c r="V161" s="319"/>
      <c r="W161" s="319"/>
      <c r="X161" s="319"/>
      <c r="Y161" s="319"/>
      <c r="Z161" s="319"/>
      <c r="AA161" s="319"/>
      <c r="AB161" s="319"/>
      <c r="AC161" s="319"/>
      <c r="AD161" s="319"/>
      <c r="AE161" s="319"/>
      <c r="AF161" s="319"/>
      <c r="AG161" s="319"/>
      <c r="AH161" s="319"/>
      <c r="AI161" s="319"/>
    </row>
    <row r="162" spans="3:35" ht="9" customHeight="1"/>
    <row r="163" spans="3:35" ht="63.75" customHeight="1">
      <c r="E163" s="317" t="s">
        <v>66</v>
      </c>
      <c r="F163" s="317" t="s">
        <v>67</v>
      </c>
      <c r="G163" s="318" t="s">
        <v>68</v>
      </c>
      <c r="H163" s="320" t="s">
        <v>69</v>
      </c>
      <c r="I163" s="317" t="s">
        <v>70</v>
      </c>
      <c r="J163" s="317" t="s">
        <v>71</v>
      </c>
      <c r="K163" s="317" t="s">
        <v>72</v>
      </c>
      <c r="L163" s="317" t="s">
        <v>73</v>
      </c>
      <c r="M163" s="318" t="s">
        <v>74</v>
      </c>
      <c r="N163" s="323" t="s">
        <v>75</v>
      </c>
      <c r="O163" s="317" t="s">
        <v>76</v>
      </c>
      <c r="P163" s="317" t="s">
        <v>77</v>
      </c>
      <c r="Q163" s="317" t="s">
        <v>78</v>
      </c>
      <c r="R163" s="318" t="s">
        <v>79</v>
      </c>
      <c r="V163" s="317" t="s">
        <v>66</v>
      </c>
      <c r="W163" s="317" t="s">
        <v>67</v>
      </c>
      <c r="X163" s="318" t="s">
        <v>68</v>
      </c>
      <c r="Y163" s="320" t="s">
        <v>69</v>
      </c>
      <c r="Z163" s="317" t="s">
        <v>70</v>
      </c>
      <c r="AA163" s="317" t="s">
        <v>71</v>
      </c>
      <c r="AB163" s="317" t="s">
        <v>72</v>
      </c>
      <c r="AC163" s="317" t="s">
        <v>73</v>
      </c>
      <c r="AD163" s="318" t="s">
        <v>74</v>
      </c>
      <c r="AE163" s="323" t="s">
        <v>75</v>
      </c>
      <c r="AF163" s="317" t="s">
        <v>76</v>
      </c>
      <c r="AG163" s="317" t="s">
        <v>77</v>
      </c>
      <c r="AH163" s="317" t="s">
        <v>78</v>
      </c>
      <c r="AI163" s="318" t="s">
        <v>79</v>
      </c>
    </row>
    <row r="164" spans="3:35" ht="15.75">
      <c r="C164" s="128" t="s">
        <v>51</v>
      </c>
      <c r="D164" s="129" t="s">
        <v>52</v>
      </c>
      <c r="E164" s="317"/>
      <c r="F164" s="317"/>
      <c r="G164" s="318"/>
      <c r="H164" s="320"/>
      <c r="I164" s="317"/>
      <c r="J164" s="317"/>
      <c r="K164" s="317"/>
      <c r="L164" s="317"/>
      <c r="M164" s="318"/>
      <c r="N164" s="323"/>
      <c r="O164" s="317"/>
      <c r="P164" s="317"/>
      <c r="Q164" s="317"/>
      <c r="R164" s="318"/>
      <c r="T164" s="128" t="s">
        <v>51</v>
      </c>
      <c r="U164" s="129" t="s">
        <v>52</v>
      </c>
      <c r="V164" s="317"/>
      <c r="W164" s="317"/>
      <c r="X164" s="318"/>
      <c r="Y164" s="320"/>
      <c r="Z164" s="317"/>
      <c r="AA164" s="317"/>
      <c r="AB164" s="317"/>
      <c r="AC164" s="317"/>
      <c r="AD164" s="318"/>
      <c r="AE164" s="323"/>
      <c r="AF164" s="317"/>
      <c r="AG164" s="317"/>
      <c r="AH164" s="317"/>
      <c r="AI164" s="318"/>
    </row>
    <row r="165" spans="3:35" s="130" customFormat="1" ht="21" customHeight="1">
      <c r="C165" s="131" t="s">
        <v>56</v>
      </c>
      <c r="D165" s="99">
        <f>+'5E D2'!B145</f>
        <v>0</v>
      </c>
      <c r="E165" s="132"/>
      <c r="F165" s="132"/>
      <c r="G165" s="132"/>
      <c r="H165" s="132"/>
      <c r="I165" s="132"/>
      <c r="J165" s="132"/>
      <c r="K165" s="132"/>
      <c r="L165" s="132"/>
      <c r="M165" s="132"/>
      <c r="N165" s="132"/>
      <c r="O165" s="132"/>
      <c r="P165" s="132"/>
      <c r="Q165" s="132"/>
      <c r="R165" s="132"/>
      <c r="T165" s="131" t="s">
        <v>56</v>
      </c>
      <c r="U165" s="99">
        <f>'[7]5E B2'!A181</f>
        <v>0</v>
      </c>
      <c r="V165" s="132"/>
      <c r="W165" s="132"/>
      <c r="X165" s="132"/>
      <c r="Y165" s="132"/>
      <c r="Z165" s="132"/>
      <c r="AA165" s="132"/>
      <c r="AB165" s="132"/>
      <c r="AC165" s="132"/>
      <c r="AD165" s="132"/>
      <c r="AE165" s="132"/>
      <c r="AF165" s="132"/>
      <c r="AG165" s="132"/>
      <c r="AH165" s="132"/>
      <c r="AI165" s="132"/>
    </row>
    <row r="166" spans="3:35" s="130" customFormat="1" ht="22.5" hidden="1" customHeight="1">
      <c r="C166" s="133"/>
      <c r="D166" s="149">
        <f>+'5E D2'!B146</f>
        <v>0</v>
      </c>
      <c r="E166" s="134"/>
      <c r="F166" s="134"/>
      <c r="G166" s="134"/>
      <c r="H166" s="134"/>
      <c r="I166" s="134"/>
      <c r="J166" s="134"/>
      <c r="K166" s="134"/>
      <c r="L166" s="134"/>
      <c r="M166" s="134"/>
      <c r="N166" s="134"/>
      <c r="O166" s="134"/>
      <c r="P166" s="134"/>
      <c r="Q166" s="134"/>
      <c r="R166" s="134"/>
      <c r="T166" s="133"/>
      <c r="U166" s="149">
        <f>'[7]5E B2'!A182</f>
        <v>0</v>
      </c>
      <c r="V166" s="134"/>
      <c r="W166" s="134"/>
      <c r="X166" s="134"/>
      <c r="Y166" s="134"/>
      <c r="Z166" s="134"/>
      <c r="AA166" s="134"/>
      <c r="AB166" s="134"/>
      <c r="AC166" s="134"/>
      <c r="AD166" s="134"/>
      <c r="AE166" s="134"/>
      <c r="AF166" s="134"/>
      <c r="AG166" s="134"/>
      <c r="AH166" s="134"/>
      <c r="AI166" s="134"/>
    </row>
    <row r="167" spans="3:35" s="130" customFormat="1" ht="22.5" hidden="1" customHeight="1">
      <c r="C167" s="133"/>
      <c r="D167" s="149">
        <f>+'5E D2'!B147</f>
        <v>0</v>
      </c>
      <c r="E167" s="134"/>
      <c r="F167" s="134"/>
      <c r="G167" s="134"/>
      <c r="H167" s="134"/>
      <c r="I167" s="134"/>
      <c r="J167" s="134"/>
      <c r="K167" s="134"/>
      <c r="L167" s="134"/>
      <c r="M167" s="134"/>
      <c r="N167" s="134"/>
      <c r="O167" s="134"/>
      <c r="P167" s="134"/>
      <c r="Q167" s="134"/>
      <c r="R167" s="134"/>
      <c r="T167" s="133"/>
      <c r="U167" s="149">
        <f>'[7]5E B2'!A183</f>
        <v>0</v>
      </c>
      <c r="V167" s="134"/>
      <c r="W167" s="134"/>
      <c r="X167" s="134"/>
      <c r="Y167" s="134"/>
      <c r="Z167" s="134"/>
      <c r="AA167" s="134"/>
      <c r="AB167" s="134"/>
      <c r="AC167" s="134"/>
      <c r="AD167" s="134"/>
      <c r="AE167" s="134"/>
      <c r="AF167" s="134"/>
      <c r="AG167" s="134"/>
      <c r="AH167" s="134"/>
      <c r="AI167" s="134"/>
    </row>
    <row r="168" spans="3:35" s="130" customFormat="1" ht="22.5" customHeight="1">
      <c r="C168" s="135">
        <f>+$A$4</f>
        <v>45712</v>
      </c>
      <c r="D168" s="149">
        <f>+'5E D2'!B148</f>
        <v>0</v>
      </c>
      <c r="E168" s="134"/>
      <c r="F168" s="134"/>
      <c r="G168" s="134"/>
      <c r="H168" s="134"/>
      <c r="I168" s="134"/>
      <c r="J168" s="134"/>
      <c r="K168" s="134"/>
      <c r="L168" s="134"/>
      <c r="M168" s="134"/>
      <c r="N168" s="134"/>
      <c r="O168" s="134"/>
      <c r="P168" s="134"/>
      <c r="Q168" s="134"/>
      <c r="R168" s="134"/>
      <c r="T168" s="135">
        <f>+C216+3</f>
        <v>45719</v>
      </c>
      <c r="U168" s="149">
        <f>'[7]5E B2'!A184</f>
        <v>0</v>
      </c>
      <c r="V168" s="134"/>
      <c r="W168" s="134"/>
      <c r="X168" s="134"/>
      <c r="Y168" s="134"/>
      <c r="Z168" s="134"/>
      <c r="AA168" s="134"/>
      <c r="AB168" s="134"/>
      <c r="AC168" s="134"/>
      <c r="AD168" s="134"/>
      <c r="AE168" s="134"/>
      <c r="AF168" s="134"/>
      <c r="AG168" s="134"/>
      <c r="AH168" s="134"/>
      <c r="AI168" s="134"/>
    </row>
    <row r="169" spans="3:35" s="130" customFormat="1" ht="22.5" hidden="1" customHeight="1">
      <c r="C169" s="135"/>
      <c r="D169" s="149">
        <f>+'5E D2'!B149</f>
        <v>0</v>
      </c>
      <c r="E169" s="134"/>
      <c r="F169" s="134"/>
      <c r="G169" s="134"/>
      <c r="H169" s="134"/>
      <c r="I169" s="134"/>
      <c r="J169" s="134"/>
      <c r="K169" s="134"/>
      <c r="L169" s="134"/>
      <c r="M169" s="134"/>
      <c r="N169" s="134"/>
      <c r="O169" s="134"/>
      <c r="P169" s="134"/>
      <c r="Q169" s="134"/>
      <c r="R169" s="134"/>
      <c r="T169" s="135"/>
      <c r="U169" s="149">
        <f>'[7]5E B2'!A185</f>
        <v>0</v>
      </c>
      <c r="V169" s="134"/>
      <c r="W169" s="134"/>
      <c r="X169" s="134"/>
      <c r="Y169" s="134"/>
      <c r="Z169" s="134"/>
      <c r="AA169" s="134"/>
      <c r="AB169" s="134"/>
      <c r="AC169" s="134"/>
      <c r="AD169" s="134"/>
      <c r="AE169" s="134"/>
      <c r="AF169" s="134"/>
      <c r="AG169" s="134"/>
      <c r="AH169" s="134"/>
      <c r="AI169" s="134"/>
    </row>
    <row r="170" spans="3:35" s="130" customFormat="1" ht="22.5" hidden="1" customHeight="1">
      <c r="C170" s="135"/>
      <c r="D170" s="149">
        <f>+'5E D2'!B150</f>
        <v>0</v>
      </c>
      <c r="E170" s="134"/>
      <c r="F170" s="134"/>
      <c r="G170" s="134"/>
      <c r="H170" s="134"/>
      <c r="I170" s="134"/>
      <c r="J170" s="134"/>
      <c r="K170" s="134"/>
      <c r="L170" s="134"/>
      <c r="M170" s="134"/>
      <c r="N170" s="134"/>
      <c r="O170" s="134"/>
      <c r="P170" s="134"/>
      <c r="Q170" s="134"/>
      <c r="R170" s="134"/>
      <c r="T170" s="135"/>
      <c r="U170" s="149">
        <f>'[7]5E B2'!A186</f>
        <v>0</v>
      </c>
      <c r="V170" s="134"/>
      <c r="W170" s="134"/>
      <c r="X170" s="134"/>
      <c r="Y170" s="134"/>
      <c r="Z170" s="134"/>
      <c r="AA170" s="134"/>
      <c r="AB170" s="134"/>
      <c r="AC170" s="134"/>
      <c r="AD170" s="134"/>
      <c r="AE170" s="134"/>
      <c r="AF170" s="134"/>
      <c r="AG170" s="134"/>
      <c r="AH170" s="134"/>
      <c r="AI170" s="134"/>
    </row>
    <row r="171" spans="3:35" s="130" customFormat="1" ht="21" customHeight="1">
      <c r="C171" s="136"/>
      <c r="D171" s="149">
        <f>+'5E D2'!B151</f>
        <v>0</v>
      </c>
      <c r="E171" s="134"/>
      <c r="F171" s="134"/>
      <c r="G171" s="134"/>
      <c r="H171" s="134"/>
      <c r="I171" s="134"/>
      <c r="J171" s="134"/>
      <c r="K171" s="137"/>
      <c r="L171" s="137"/>
      <c r="M171" s="137"/>
      <c r="N171" s="137"/>
      <c r="O171" s="137"/>
      <c r="P171" s="137"/>
      <c r="Q171" s="137"/>
      <c r="R171" s="138"/>
      <c r="T171" s="136"/>
      <c r="U171" s="149">
        <f>'[7]5E B2'!A187</f>
        <v>0</v>
      </c>
      <c r="V171" s="134"/>
      <c r="W171" s="134"/>
      <c r="X171" s="134"/>
      <c r="Y171" s="134"/>
      <c r="Z171" s="134"/>
      <c r="AA171" s="134"/>
      <c r="AB171" s="134"/>
      <c r="AC171" s="134"/>
      <c r="AD171" s="134"/>
      <c r="AE171" s="134"/>
      <c r="AF171" s="134"/>
      <c r="AG171" s="134"/>
      <c r="AH171" s="134"/>
      <c r="AI171" s="134"/>
    </row>
    <row r="172" spans="3:35" s="130" customFormat="1" ht="22.5" hidden="1" customHeight="1">
      <c r="C172" s="136"/>
      <c r="D172" s="149">
        <f>+'5E D2'!B152</f>
        <v>0</v>
      </c>
      <c r="E172" s="137"/>
      <c r="F172" s="137"/>
      <c r="G172" s="137"/>
      <c r="H172" s="137"/>
      <c r="I172" s="137"/>
      <c r="J172" s="137"/>
      <c r="K172" s="137"/>
      <c r="L172" s="137"/>
      <c r="M172" s="137"/>
      <c r="N172" s="137"/>
      <c r="O172" s="137"/>
      <c r="P172" s="137"/>
      <c r="Q172" s="137"/>
      <c r="R172" s="138"/>
      <c r="T172" s="136"/>
      <c r="U172" s="149">
        <f>'[7]5E B2'!A188</f>
        <v>0</v>
      </c>
      <c r="V172" s="134"/>
      <c r="W172" s="134"/>
      <c r="X172" s="134"/>
      <c r="Y172" s="134"/>
      <c r="Z172" s="134"/>
      <c r="AA172" s="134"/>
      <c r="AB172" s="134"/>
      <c r="AC172" s="134"/>
      <c r="AD172" s="134"/>
      <c r="AE172" s="134"/>
      <c r="AF172" s="134"/>
      <c r="AG172" s="134"/>
      <c r="AH172" s="134"/>
      <c r="AI172" s="134"/>
    </row>
    <row r="173" spans="3:35" s="130" customFormat="1" ht="0.75" customHeight="1">
      <c r="C173" s="136"/>
      <c r="D173" s="149">
        <f>+'5E D2'!B153</f>
        <v>0</v>
      </c>
      <c r="E173" s="137"/>
      <c r="F173" s="137"/>
      <c r="G173" s="137"/>
      <c r="H173" s="137"/>
      <c r="I173" s="137"/>
      <c r="J173" s="137"/>
      <c r="K173" s="137"/>
      <c r="L173" s="137"/>
      <c r="M173" s="137"/>
      <c r="N173" s="137"/>
      <c r="O173" s="137"/>
      <c r="P173" s="137"/>
      <c r="Q173" s="137"/>
      <c r="R173" s="138"/>
      <c r="T173" s="136"/>
      <c r="U173" s="149">
        <f>'[7]5E B2'!A189</f>
        <v>0</v>
      </c>
      <c r="V173" s="134"/>
      <c r="W173" s="134"/>
      <c r="X173" s="134"/>
      <c r="Y173" s="134"/>
      <c r="Z173" s="134"/>
      <c r="AA173" s="134"/>
      <c r="AB173" s="134"/>
      <c r="AC173" s="134"/>
      <c r="AD173" s="134"/>
      <c r="AE173" s="134"/>
      <c r="AF173" s="134"/>
      <c r="AG173" s="134"/>
      <c r="AH173" s="134"/>
      <c r="AI173" s="134"/>
    </row>
    <row r="174" spans="3:35" s="130" customFormat="1" ht="22.5" customHeight="1">
      <c r="C174" s="133"/>
      <c r="D174" s="149">
        <f>+'5E D2'!B154</f>
        <v>0</v>
      </c>
      <c r="E174" s="138"/>
      <c r="F174" s="138"/>
      <c r="G174" s="138"/>
      <c r="H174" s="138"/>
      <c r="I174" s="138"/>
      <c r="J174" s="137"/>
      <c r="K174" s="137"/>
      <c r="L174" s="137"/>
      <c r="M174" s="137"/>
      <c r="N174" s="137"/>
      <c r="O174" s="138"/>
      <c r="P174" s="138"/>
      <c r="Q174" s="138"/>
      <c r="R174" s="138"/>
      <c r="T174" s="133"/>
      <c r="U174" s="149">
        <f>'[7]5E B2'!A190</f>
        <v>0</v>
      </c>
      <c r="V174" s="134"/>
      <c r="W174" s="134"/>
      <c r="X174" s="134"/>
      <c r="Y174" s="134"/>
      <c r="Z174" s="134"/>
      <c r="AA174" s="134"/>
      <c r="AB174" s="134"/>
      <c r="AC174" s="134"/>
      <c r="AD174" s="134"/>
      <c r="AE174" s="134"/>
      <c r="AF174" s="134"/>
      <c r="AG174" s="134"/>
      <c r="AH174" s="134"/>
      <c r="AI174" s="134"/>
    </row>
    <row r="175" spans="3:35" s="130" customFormat="1" ht="22.5" hidden="1" customHeight="1">
      <c r="C175" s="133"/>
      <c r="D175" s="149">
        <f>+'5E D2'!B155</f>
        <v>0</v>
      </c>
      <c r="E175" s="138"/>
      <c r="F175" s="138"/>
      <c r="G175" s="138"/>
      <c r="H175" s="138"/>
      <c r="I175" s="138"/>
      <c r="J175" s="137"/>
      <c r="K175" s="137"/>
      <c r="L175" s="137"/>
      <c r="M175" s="137"/>
      <c r="N175" s="137"/>
      <c r="O175" s="138"/>
      <c r="P175" s="138"/>
      <c r="Q175" s="138"/>
      <c r="R175" s="138"/>
      <c r="T175" s="133"/>
      <c r="U175" s="149">
        <f>'[7]5E B2'!A191</f>
        <v>0</v>
      </c>
      <c r="V175" s="134"/>
      <c r="W175" s="134"/>
      <c r="X175" s="134"/>
      <c r="Y175" s="134"/>
      <c r="Z175" s="134"/>
      <c r="AA175" s="134"/>
      <c r="AB175" s="134"/>
      <c r="AC175" s="134"/>
      <c r="AD175" s="134"/>
      <c r="AE175" s="134"/>
      <c r="AF175" s="134"/>
      <c r="AG175" s="134"/>
      <c r="AH175" s="134"/>
      <c r="AI175" s="134"/>
    </row>
    <row r="176" spans="3:35" s="130" customFormat="1" ht="22.5" customHeight="1">
      <c r="C176" s="139"/>
      <c r="D176" s="150">
        <f>+'5E D2'!B156</f>
        <v>0</v>
      </c>
      <c r="E176" s="140"/>
      <c r="F176" s="140"/>
      <c r="G176" s="140"/>
      <c r="H176" s="140"/>
      <c r="I176" s="140"/>
      <c r="J176" s="137"/>
      <c r="K176" s="137"/>
      <c r="L176" s="137"/>
      <c r="M176" s="137"/>
      <c r="N176" s="137"/>
      <c r="O176" s="140"/>
      <c r="P176" s="140"/>
      <c r="Q176" s="140"/>
      <c r="R176" s="140"/>
      <c r="T176" s="139"/>
      <c r="U176" s="150">
        <f>'[7]5E B2'!A192</f>
        <v>0</v>
      </c>
      <c r="V176" s="141"/>
      <c r="W176" s="141"/>
      <c r="X176" s="141"/>
      <c r="Y176" s="141"/>
      <c r="Z176" s="141"/>
      <c r="AA176" s="141"/>
      <c r="AB176" s="141"/>
      <c r="AC176" s="141"/>
      <c r="AD176" s="141"/>
      <c r="AE176" s="141"/>
      <c r="AF176" s="141"/>
      <c r="AG176" s="141"/>
      <c r="AH176" s="141"/>
      <c r="AI176" s="141"/>
    </row>
    <row r="177" spans="3:35" s="130" customFormat="1" ht="21" customHeight="1">
      <c r="C177" s="131" t="s">
        <v>58</v>
      </c>
      <c r="D177" s="99">
        <f>+'5E D2'!D145</f>
        <v>0</v>
      </c>
      <c r="E177" s="132"/>
      <c r="F177" s="132"/>
      <c r="G177" s="132"/>
      <c r="H177" s="132"/>
      <c r="I177" s="132"/>
      <c r="J177" s="132"/>
      <c r="K177" s="132"/>
      <c r="L177" s="132"/>
      <c r="M177" s="132"/>
      <c r="N177" s="132"/>
      <c r="O177" s="132"/>
      <c r="P177" s="132"/>
      <c r="Q177" s="132"/>
      <c r="R177" s="132"/>
      <c r="T177" s="131" t="s">
        <v>58</v>
      </c>
      <c r="U177" s="99">
        <f>'[7]5E B2'!C181</f>
        <v>0</v>
      </c>
      <c r="V177" s="132"/>
      <c r="W177" s="132"/>
      <c r="X177" s="132"/>
      <c r="Y177" s="132"/>
      <c r="Z177" s="132"/>
      <c r="AA177" s="132"/>
      <c r="AB177" s="132"/>
      <c r="AC177" s="132"/>
      <c r="AD177" s="132"/>
      <c r="AE177" s="132"/>
      <c r="AF177" s="132"/>
      <c r="AG177" s="132"/>
      <c r="AH177" s="132"/>
      <c r="AI177" s="132"/>
    </row>
    <row r="178" spans="3:35" s="130" customFormat="1" ht="22.5" hidden="1" customHeight="1">
      <c r="C178" s="133"/>
      <c r="D178" s="149">
        <f>+'5E D2'!D146</f>
        <v>0</v>
      </c>
      <c r="E178" s="134"/>
      <c r="F178" s="134"/>
      <c r="G178" s="134"/>
      <c r="H178" s="134"/>
      <c r="I178" s="134"/>
      <c r="J178" s="134"/>
      <c r="K178" s="134"/>
      <c r="L178" s="134"/>
      <c r="M178" s="134"/>
      <c r="N178" s="134"/>
      <c r="O178" s="134"/>
      <c r="P178" s="134"/>
      <c r="Q178" s="134"/>
      <c r="R178" s="134"/>
      <c r="T178" s="133"/>
      <c r="U178" s="149">
        <f>'[7]5E B2'!C182</f>
        <v>0</v>
      </c>
      <c r="V178" s="134"/>
      <c r="W178" s="134"/>
      <c r="X178" s="134"/>
      <c r="Y178" s="134"/>
      <c r="Z178" s="134"/>
      <c r="AA178" s="134"/>
      <c r="AB178" s="134"/>
      <c r="AC178" s="134"/>
      <c r="AD178" s="134"/>
      <c r="AE178" s="134"/>
      <c r="AF178" s="134"/>
      <c r="AG178" s="134"/>
      <c r="AH178" s="134"/>
      <c r="AI178" s="134"/>
    </row>
    <row r="179" spans="3:35" s="130" customFormat="1" ht="22.5" hidden="1" customHeight="1">
      <c r="C179" s="133"/>
      <c r="D179" s="149">
        <f>+'5E D2'!D147</f>
        <v>0</v>
      </c>
      <c r="E179" s="134"/>
      <c r="F179" s="134"/>
      <c r="G179" s="134"/>
      <c r="H179" s="134"/>
      <c r="I179" s="134"/>
      <c r="J179" s="134"/>
      <c r="K179" s="134"/>
      <c r="L179" s="134"/>
      <c r="M179" s="134"/>
      <c r="N179" s="134"/>
      <c r="O179" s="134"/>
      <c r="P179" s="134"/>
      <c r="Q179" s="134"/>
      <c r="R179" s="134"/>
      <c r="T179" s="133"/>
      <c r="U179" s="149">
        <f>'[7]5E B2'!C183</f>
        <v>0</v>
      </c>
      <c r="V179" s="134"/>
      <c r="W179" s="134"/>
      <c r="X179" s="134"/>
      <c r="Y179" s="134"/>
      <c r="Z179" s="134"/>
      <c r="AA179" s="134"/>
      <c r="AB179" s="134"/>
      <c r="AC179" s="134"/>
      <c r="AD179" s="134"/>
      <c r="AE179" s="134"/>
      <c r="AF179" s="134"/>
      <c r="AG179" s="134"/>
      <c r="AH179" s="134"/>
      <c r="AI179" s="134"/>
    </row>
    <row r="180" spans="3:35" s="130" customFormat="1" ht="22.5" customHeight="1">
      <c r="C180" s="135">
        <f>+C168+1</f>
        <v>45713</v>
      </c>
      <c r="D180" s="149">
        <f>+'5E D2'!D148</f>
        <v>0</v>
      </c>
      <c r="E180" s="138"/>
      <c r="F180" s="137"/>
      <c r="G180" s="137"/>
      <c r="H180" s="137"/>
      <c r="I180" s="137"/>
      <c r="J180" s="137"/>
      <c r="K180" s="137"/>
      <c r="L180" s="137"/>
      <c r="M180" s="137"/>
      <c r="N180" s="137"/>
      <c r="O180" s="137"/>
      <c r="P180" s="137"/>
      <c r="Q180" s="137"/>
      <c r="R180" s="138"/>
      <c r="T180" s="135">
        <f>+T168+1</f>
        <v>45720</v>
      </c>
      <c r="U180" s="149">
        <f>'[7]5E B2'!C184</f>
        <v>0</v>
      </c>
      <c r="V180" s="134"/>
      <c r="W180" s="134"/>
      <c r="X180" s="134"/>
      <c r="Y180" s="134"/>
      <c r="Z180" s="134"/>
      <c r="AA180" s="134"/>
      <c r="AB180" s="134"/>
      <c r="AC180" s="134"/>
      <c r="AD180" s="134"/>
      <c r="AE180" s="134"/>
      <c r="AF180" s="134"/>
      <c r="AG180" s="134"/>
      <c r="AH180" s="134"/>
      <c r="AI180" s="134"/>
    </row>
    <row r="181" spans="3:35" s="130" customFormat="1" ht="22.5" hidden="1" customHeight="1">
      <c r="C181" s="135"/>
      <c r="D181" s="149">
        <f>+'5E D2'!D149</f>
        <v>0</v>
      </c>
      <c r="E181" s="137"/>
      <c r="F181" s="137"/>
      <c r="G181" s="137"/>
      <c r="H181" s="137"/>
      <c r="I181" s="137"/>
      <c r="J181" s="137"/>
      <c r="K181" s="137"/>
      <c r="L181" s="137"/>
      <c r="M181" s="137"/>
      <c r="N181" s="137"/>
      <c r="O181" s="137"/>
      <c r="P181" s="137"/>
      <c r="Q181" s="137"/>
      <c r="R181" s="137"/>
      <c r="T181" s="135"/>
      <c r="U181" s="149">
        <f>'[7]5E B2'!C185</f>
        <v>0</v>
      </c>
      <c r="V181" s="134"/>
      <c r="W181" s="134"/>
      <c r="X181" s="134"/>
      <c r="Y181" s="134"/>
      <c r="Z181" s="134"/>
      <c r="AA181" s="134"/>
      <c r="AB181" s="134"/>
      <c r="AC181" s="134"/>
      <c r="AD181" s="134"/>
      <c r="AE181" s="134"/>
      <c r="AF181" s="134"/>
      <c r="AG181" s="134"/>
      <c r="AH181" s="134"/>
      <c r="AI181" s="134"/>
    </row>
    <row r="182" spans="3:35" s="130" customFormat="1" ht="22.5" hidden="1" customHeight="1">
      <c r="C182" s="135"/>
      <c r="D182" s="149">
        <f>+'5E D2'!D150</f>
        <v>0</v>
      </c>
      <c r="E182" s="137"/>
      <c r="F182" s="137"/>
      <c r="G182" s="137"/>
      <c r="H182" s="137"/>
      <c r="I182" s="137"/>
      <c r="J182" s="137"/>
      <c r="K182" s="137"/>
      <c r="L182" s="137"/>
      <c r="M182" s="137"/>
      <c r="N182" s="137"/>
      <c r="O182" s="137"/>
      <c r="P182" s="137"/>
      <c r="Q182" s="137"/>
      <c r="R182" s="137"/>
      <c r="T182" s="135"/>
      <c r="U182" s="149">
        <f>'[7]5E B2'!C186</f>
        <v>0</v>
      </c>
      <c r="V182" s="134"/>
      <c r="W182" s="134"/>
      <c r="X182" s="134"/>
      <c r="Y182" s="134"/>
      <c r="Z182" s="134"/>
      <c r="AA182" s="134"/>
      <c r="AB182" s="134"/>
      <c r="AC182" s="134"/>
      <c r="AD182" s="134"/>
      <c r="AE182" s="134"/>
      <c r="AF182" s="134"/>
      <c r="AG182" s="134"/>
      <c r="AH182" s="134"/>
      <c r="AI182" s="134"/>
    </row>
    <row r="183" spans="3:35" s="130" customFormat="1" ht="19.5" customHeight="1">
      <c r="C183" s="136"/>
      <c r="D183" s="149">
        <f>+'5E D2'!D151</f>
        <v>0</v>
      </c>
      <c r="E183" s="137"/>
      <c r="F183" s="137"/>
      <c r="G183" s="137"/>
      <c r="H183" s="137"/>
      <c r="I183" s="137"/>
      <c r="J183" s="137"/>
      <c r="K183" s="137"/>
      <c r="L183" s="137"/>
      <c r="M183" s="137"/>
      <c r="N183" s="137"/>
      <c r="O183" s="137"/>
      <c r="P183" s="137"/>
      <c r="Q183" s="137"/>
      <c r="R183" s="138"/>
      <c r="T183" s="136"/>
      <c r="U183" s="149">
        <f>'[7]5E B2'!C187</f>
        <v>0</v>
      </c>
      <c r="V183" s="134"/>
      <c r="W183" s="134"/>
      <c r="X183" s="134"/>
      <c r="Y183" s="134"/>
      <c r="Z183" s="134"/>
      <c r="AA183" s="134"/>
      <c r="AB183" s="134"/>
      <c r="AC183" s="134"/>
      <c r="AD183" s="134"/>
      <c r="AE183" s="134"/>
      <c r="AF183" s="134"/>
      <c r="AG183" s="134"/>
      <c r="AH183" s="134"/>
      <c r="AI183" s="134"/>
    </row>
    <row r="184" spans="3:35" s="130" customFormat="1" ht="22.5" hidden="1" customHeight="1">
      <c r="C184" s="136"/>
      <c r="D184" s="149">
        <f>+'5E D2'!D152</f>
        <v>0</v>
      </c>
      <c r="E184" s="137"/>
      <c r="F184" s="137"/>
      <c r="G184" s="137"/>
      <c r="H184" s="137"/>
      <c r="I184" s="137"/>
      <c r="J184" s="137"/>
      <c r="K184" s="137"/>
      <c r="L184" s="137"/>
      <c r="M184" s="137"/>
      <c r="N184" s="137"/>
      <c r="O184" s="137"/>
      <c r="P184" s="137"/>
      <c r="Q184" s="137"/>
      <c r="R184" s="138"/>
      <c r="T184" s="136"/>
      <c r="U184" s="149">
        <f>'[7]5E B2'!C188</f>
        <v>0</v>
      </c>
      <c r="V184" s="134"/>
      <c r="W184" s="134"/>
      <c r="X184" s="134"/>
      <c r="Y184" s="134"/>
      <c r="Z184" s="134"/>
      <c r="AA184" s="134"/>
      <c r="AB184" s="134"/>
      <c r="AC184" s="134"/>
      <c r="AD184" s="134"/>
      <c r="AE184" s="134"/>
      <c r="AF184" s="134"/>
      <c r="AG184" s="134"/>
      <c r="AH184" s="134"/>
      <c r="AI184" s="134"/>
    </row>
    <row r="185" spans="3:35" s="130" customFormat="1" ht="0.75" customHeight="1">
      <c r="C185" s="136"/>
      <c r="D185" s="149">
        <f>+'5E D2'!D153</f>
        <v>0</v>
      </c>
      <c r="E185" s="137"/>
      <c r="F185" s="137"/>
      <c r="G185" s="137"/>
      <c r="H185" s="137"/>
      <c r="I185" s="137"/>
      <c r="J185" s="137"/>
      <c r="K185" s="137"/>
      <c r="L185" s="137"/>
      <c r="M185" s="137"/>
      <c r="N185" s="137"/>
      <c r="O185" s="137"/>
      <c r="P185" s="137"/>
      <c r="Q185" s="137"/>
      <c r="R185" s="138"/>
      <c r="T185" s="136"/>
      <c r="U185" s="149">
        <f>'[7]5E B2'!C189</f>
        <v>0</v>
      </c>
      <c r="V185" s="134"/>
      <c r="W185" s="134"/>
      <c r="X185" s="134"/>
      <c r="Y185" s="134"/>
      <c r="Z185" s="134"/>
      <c r="AA185" s="134"/>
      <c r="AB185" s="134"/>
      <c r="AC185" s="134"/>
      <c r="AD185" s="134"/>
      <c r="AE185" s="134"/>
      <c r="AF185" s="134"/>
      <c r="AG185" s="134"/>
      <c r="AH185" s="134"/>
      <c r="AI185" s="134"/>
    </row>
    <row r="186" spans="3:35" s="130" customFormat="1" ht="22.5" customHeight="1">
      <c r="C186" s="133"/>
      <c r="D186" s="149">
        <f>+'5E D2'!D154</f>
        <v>0</v>
      </c>
      <c r="E186" s="138"/>
      <c r="F186" s="138"/>
      <c r="G186" s="138"/>
      <c r="H186" s="138"/>
      <c r="I186" s="138"/>
      <c r="J186" s="137"/>
      <c r="K186" s="137"/>
      <c r="L186" s="137"/>
      <c r="M186" s="137"/>
      <c r="N186" s="137"/>
      <c r="O186" s="138"/>
      <c r="P186" s="138"/>
      <c r="Q186" s="138"/>
      <c r="R186" s="138"/>
      <c r="T186" s="133"/>
      <c r="U186" s="149">
        <f>'[7]5E B2'!C190</f>
        <v>0</v>
      </c>
      <c r="V186" s="134"/>
      <c r="W186" s="134"/>
      <c r="X186" s="134"/>
      <c r="Y186" s="134"/>
      <c r="Z186" s="134"/>
      <c r="AA186" s="134"/>
      <c r="AB186" s="134"/>
      <c r="AC186" s="134"/>
      <c r="AD186" s="134"/>
      <c r="AE186" s="134"/>
      <c r="AF186" s="134"/>
      <c r="AG186" s="134"/>
      <c r="AH186" s="134"/>
      <c r="AI186" s="134"/>
    </row>
    <row r="187" spans="3:35" s="130" customFormat="1" ht="22.5" hidden="1" customHeight="1">
      <c r="C187" s="133"/>
      <c r="D187" s="149">
        <f>+'5E D2'!D155</f>
        <v>0</v>
      </c>
      <c r="E187" s="138"/>
      <c r="F187" s="138"/>
      <c r="G187" s="138"/>
      <c r="H187" s="138"/>
      <c r="I187" s="138"/>
      <c r="J187" s="137"/>
      <c r="K187" s="137"/>
      <c r="L187" s="137"/>
      <c r="M187" s="137"/>
      <c r="N187" s="137"/>
      <c r="O187" s="138"/>
      <c r="P187" s="138"/>
      <c r="Q187" s="138"/>
      <c r="R187" s="138"/>
      <c r="T187" s="133"/>
      <c r="U187" s="149">
        <f>'[7]5E B2'!C191</f>
        <v>0</v>
      </c>
      <c r="V187" s="134"/>
      <c r="W187" s="134"/>
      <c r="X187" s="134"/>
      <c r="Y187" s="134"/>
      <c r="Z187" s="134"/>
      <c r="AA187" s="134"/>
      <c r="AB187" s="134"/>
      <c r="AC187" s="134"/>
      <c r="AD187" s="134"/>
      <c r="AE187" s="134"/>
      <c r="AF187" s="134"/>
      <c r="AG187" s="134"/>
      <c r="AH187" s="134"/>
      <c r="AI187" s="134"/>
    </row>
    <row r="188" spans="3:35" s="130" customFormat="1" ht="22.5" customHeight="1">
      <c r="C188" s="139"/>
      <c r="D188" s="150">
        <f>+'5E D2'!D156</f>
        <v>0</v>
      </c>
      <c r="E188" s="140"/>
      <c r="F188" s="140"/>
      <c r="G188" s="140"/>
      <c r="H188" s="140"/>
      <c r="I188" s="140"/>
      <c r="J188" s="137"/>
      <c r="K188" s="137"/>
      <c r="L188" s="137"/>
      <c r="M188" s="137"/>
      <c r="N188" s="137"/>
      <c r="O188" s="140"/>
      <c r="P188" s="140"/>
      <c r="Q188" s="140"/>
      <c r="R188" s="140"/>
      <c r="T188" s="139"/>
      <c r="U188" s="150">
        <f>'[7]5E B2'!C192</f>
        <v>0</v>
      </c>
      <c r="V188" s="141"/>
      <c r="W188" s="141"/>
      <c r="X188" s="141"/>
      <c r="Y188" s="141"/>
      <c r="Z188" s="141"/>
      <c r="AA188" s="141"/>
      <c r="AB188" s="141"/>
      <c r="AC188" s="141"/>
      <c r="AD188" s="141"/>
      <c r="AE188" s="141"/>
      <c r="AF188" s="141"/>
      <c r="AG188" s="141"/>
      <c r="AH188" s="141"/>
      <c r="AI188" s="141"/>
    </row>
    <row r="189" spans="3:35" s="130" customFormat="1" ht="21" customHeight="1">
      <c r="C189" s="131" t="s">
        <v>59</v>
      </c>
      <c r="D189" s="99">
        <f>+'5E D2'!F145</f>
        <v>0</v>
      </c>
      <c r="E189" s="132"/>
      <c r="F189" s="132"/>
      <c r="G189" s="132"/>
      <c r="H189" s="132"/>
      <c r="I189" s="132"/>
      <c r="J189" s="132"/>
      <c r="K189" s="132"/>
      <c r="L189" s="132"/>
      <c r="M189" s="132"/>
      <c r="N189" s="132"/>
      <c r="O189" s="132"/>
      <c r="P189" s="132"/>
      <c r="Q189" s="132"/>
      <c r="R189" s="132"/>
      <c r="T189" s="131" t="s">
        <v>59</v>
      </c>
      <c r="U189" s="99">
        <f>'[7]5E B2'!E181</f>
        <v>0</v>
      </c>
      <c r="V189" s="132"/>
      <c r="W189" s="132"/>
      <c r="X189" s="132"/>
      <c r="Y189" s="132"/>
      <c r="Z189" s="132"/>
      <c r="AA189" s="132"/>
      <c r="AB189" s="132"/>
      <c r="AC189" s="132"/>
      <c r="AD189" s="132"/>
      <c r="AE189" s="132"/>
      <c r="AF189" s="132"/>
      <c r="AG189" s="132"/>
      <c r="AH189" s="132"/>
      <c r="AI189" s="132"/>
    </row>
    <row r="190" spans="3:35" s="130" customFormat="1" ht="22.5" hidden="1" customHeight="1">
      <c r="C190" s="133"/>
      <c r="D190" s="149">
        <f>+'5E D2'!F146</f>
        <v>0</v>
      </c>
      <c r="E190" s="134"/>
      <c r="F190" s="134"/>
      <c r="G190" s="134"/>
      <c r="H190" s="134"/>
      <c r="I190" s="134"/>
      <c r="J190" s="134"/>
      <c r="K190" s="134"/>
      <c r="L190" s="134"/>
      <c r="M190" s="134"/>
      <c r="N190" s="134"/>
      <c r="O190" s="134"/>
      <c r="P190" s="134"/>
      <c r="Q190" s="134"/>
      <c r="R190" s="134"/>
      <c r="T190" s="133"/>
      <c r="U190" s="149">
        <f>'[7]5E B2'!E182</f>
        <v>0</v>
      </c>
      <c r="V190" s="134"/>
      <c r="W190" s="134"/>
      <c r="X190" s="134"/>
      <c r="Y190" s="134"/>
      <c r="Z190" s="134"/>
      <c r="AA190" s="134"/>
      <c r="AB190" s="134"/>
      <c r="AC190" s="134"/>
      <c r="AD190" s="134"/>
      <c r="AE190" s="134"/>
      <c r="AF190" s="134"/>
      <c r="AG190" s="134"/>
      <c r="AH190" s="134"/>
      <c r="AI190" s="134"/>
    </row>
    <row r="191" spans="3:35" s="130" customFormat="1" ht="22.5" hidden="1" customHeight="1">
      <c r="C191" s="133"/>
      <c r="D191" s="149">
        <f>+'5E D2'!F147</f>
        <v>0</v>
      </c>
      <c r="E191" s="134"/>
      <c r="F191" s="134"/>
      <c r="G191" s="134"/>
      <c r="H191" s="134"/>
      <c r="I191" s="134"/>
      <c r="J191" s="134"/>
      <c r="K191" s="134"/>
      <c r="L191" s="134"/>
      <c r="M191" s="134"/>
      <c r="N191" s="134"/>
      <c r="O191" s="134"/>
      <c r="P191" s="134"/>
      <c r="Q191" s="134"/>
      <c r="R191" s="134"/>
      <c r="T191" s="133"/>
      <c r="U191" s="149">
        <f>'[7]5E B2'!E183</f>
        <v>0</v>
      </c>
      <c r="V191" s="134"/>
      <c r="W191" s="134"/>
      <c r="X191" s="134"/>
      <c r="Y191" s="134"/>
      <c r="Z191" s="134"/>
      <c r="AA191" s="134"/>
      <c r="AB191" s="134"/>
      <c r="AC191" s="134"/>
      <c r="AD191" s="134"/>
      <c r="AE191" s="134"/>
      <c r="AF191" s="134"/>
      <c r="AG191" s="134"/>
      <c r="AH191" s="134"/>
      <c r="AI191" s="134"/>
    </row>
    <row r="192" spans="3:35" s="130" customFormat="1" ht="22.5" customHeight="1">
      <c r="C192" s="135">
        <f>+C180+1</f>
        <v>45714</v>
      </c>
      <c r="D192" s="149">
        <f>+'5E D2'!F148</f>
        <v>0</v>
      </c>
      <c r="E192" s="137"/>
      <c r="F192" s="137"/>
      <c r="G192" s="137"/>
      <c r="H192" s="137"/>
      <c r="I192" s="137"/>
      <c r="J192" s="137"/>
      <c r="K192" s="137"/>
      <c r="L192" s="137"/>
      <c r="M192" s="137"/>
      <c r="N192" s="137"/>
      <c r="O192" s="137"/>
      <c r="P192" s="137"/>
      <c r="Q192" s="137"/>
      <c r="R192" s="137"/>
      <c r="T192" s="135">
        <f>+T180+1</f>
        <v>45721</v>
      </c>
      <c r="U192" s="149">
        <f>'[7]5E B2'!E184</f>
        <v>0</v>
      </c>
      <c r="V192" s="134"/>
      <c r="W192" s="134"/>
      <c r="X192" s="134"/>
      <c r="Y192" s="134"/>
      <c r="Z192" s="134"/>
      <c r="AA192" s="134"/>
      <c r="AB192" s="134"/>
      <c r="AC192" s="134"/>
      <c r="AD192" s="134"/>
      <c r="AE192" s="134"/>
      <c r="AF192" s="134"/>
      <c r="AG192" s="134"/>
      <c r="AH192" s="134"/>
      <c r="AI192" s="134"/>
    </row>
    <row r="193" spans="3:35" s="130" customFormat="1" ht="22.5" hidden="1" customHeight="1">
      <c r="C193" s="135"/>
      <c r="D193" s="149">
        <f>+'5E D2'!F149</f>
        <v>0</v>
      </c>
      <c r="E193" s="137"/>
      <c r="F193" s="137"/>
      <c r="G193" s="137"/>
      <c r="H193" s="137"/>
      <c r="I193" s="137"/>
      <c r="J193" s="137"/>
      <c r="K193" s="137"/>
      <c r="L193" s="137"/>
      <c r="M193" s="137"/>
      <c r="N193" s="137"/>
      <c r="O193" s="137"/>
      <c r="P193" s="137"/>
      <c r="Q193" s="137"/>
      <c r="R193" s="137"/>
      <c r="T193" s="135"/>
      <c r="U193" s="149">
        <f>'[7]5E B2'!E185</f>
        <v>0</v>
      </c>
      <c r="V193" s="134"/>
      <c r="W193" s="134"/>
      <c r="X193" s="134"/>
      <c r="Y193" s="134"/>
      <c r="Z193" s="134"/>
      <c r="AA193" s="134"/>
      <c r="AB193" s="134"/>
      <c r="AC193" s="134"/>
      <c r="AD193" s="134"/>
      <c r="AE193" s="134"/>
      <c r="AF193" s="134"/>
      <c r="AG193" s="134"/>
      <c r="AH193" s="134"/>
      <c r="AI193" s="134"/>
    </row>
    <row r="194" spans="3:35" s="130" customFormat="1" ht="22.5" hidden="1" customHeight="1">
      <c r="C194" s="135"/>
      <c r="D194" s="149">
        <f>+'5E D2'!F150</f>
        <v>0</v>
      </c>
      <c r="E194" s="137"/>
      <c r="F194" s="137"/>
      <c r="G194" s="137"/>
      <c r="H194" s="137"/>
      <c r="I194" s="137"/>
      <c r="J194" s="137"/>
      <c r="K194" s="137"/>
      <c r="L194" s="137"/>
      <c r="M194" s="137"/>
      <c r="N194" s="137"/>
      <c r="O194" s="137"/>
      <c r="P194" s="137"/>
      <c r="Q194" s="137"/>
      <c r="R194" s="137"/>
      <c r="T194" s="135"/>
      <c r="U194" s="149">
        <f>'[7]5E B2'!E186</f>
        <v>0</v>
      </c>
      <c r="V194" s="134"/>
      <c r="W194" s="134"/>
      <c r="X194" s="134"/>
      <c r="Y194" s="134"/>
      <c r="Z194" s="134"/>
      <c r="AA194" s="134"/>
      <c r="AB194" s="134"/>
      <c r="AC194" s="134"/>
      <c r="AD194" s="134"/>
      <c r="AE194" s="134"/>
      <c r="AF194" s="134"/>
      <c r="AG194" s="134"/>
      <c r="AH194" s="134"/>
      <c r="AI194" s="134"/>
    </row>
    <row r="195" spans="3:35" s="130" customFormat="1" ht="21" customHeight="1">
      <c r="C195" s="136"/>
      <c r="D195" s="149">
        <f>+'5E D2'!F151</f>
        <v>0</v>
      </c>
      <c r="E195" s="137"/>
      <c r="F195" s="137"/>
      <c r="G195" s="137"/>
      <c r="H195" s="137"/>
      <c r="I195" s="137"/>
      <c r="J195" s="137"/>
      <c r="K195" s="137"/>
      <c r="L195" s="137"/>
      <c r="M195" s="137"/>
      <c r="N195" s="137"/>
      <c r="O195" s="137"/>
      <c r="P195" s="137"/>
      <c r="Q195" s="137"/>
      <c r="R195" s="138"/>
      <c r="T195" s="136"/>
      <c r="U195" s="149">
        <f>'[7]5E B2'!E187</f>
        <v>0</v>
      </c>
      <c r="V195" s="134"/>
      <c r="W195" s="134"/>
      <c r="X195" s="134"/>
      <c r="Y195" s="134"/>
      <c r="Z195" s="134"/>
      <c r="AA195" s="134"/>
      <c r="AB195" s="134"/>
      <c r="AC195" s="134"/>
      <c r="AD195" s="134"/>
      <c r="AE195" s="134"/>
      <c r="AF195" s="134"/>
      <c r="AG195" s="134"/>
      <c r="AH195" s="134"/>
      <c r="AI195" s="134"/>
    </row>
    <row r="196" spans="3:35" s="130" customFormat="1" ht="22.5" hidden="1" customHeight="1">
      <c r="C196" s="136"/>
      <c r="D196" s="149">
        <f>+'5E D2'!F152</f>
        <v>0</v>
      </c>
      <c r="E196" s="137"/>
      <c r="F196" s="137"/>
      <c r="G196" s="137"/>
      <c r="H196" s="137"/>
      <c r="I196" s="137"/>
      <c r="J196" s="137"/>
      <c r="K196" s="137"/>
      <c r="L196" s="137"/>
      <c r="M196" s="137"/>
      <c r="N196" s="137"/>
      <c r="O196" s="137"/>
      <c r="P196" s="137"/>
      <c r="Q196" s="137"/>
      <c r="R196" s="138"/>
      <c r="T196" s="136"/>
      <c r="U196" s="149">
        <f>'[7]5E B2'!E188</f>
        <v>0</v>
      </c>
      <c r="V196" s="134"/>
      <c r="W196" s="134"/>
      <c r="X196" s="134"/>
      <c r="Y196" s="134"/>
      <c r="Z196" s="134"/>
      <c r="AA196" s="134"/>
      <c r="AB196" s="134"/>
      <c r="AC196" s="134"/>
      <c r="AD196" s="134"/>
      <c r="AE196" s="134"/>
      <c r="AF196" s="134"/>
      <c r="AG196" s="134"/>
      <c r="AH196" s="134"/>
      <c r="AI196" s="134"/>
    </row>
    <row r="197" spans="3:35" s="130" customFormat="1" ht="0.75" customHeight="1">
      <c r="C197" s="136"/>
      <c r="D197" s="149">
        <f>+'5E D2'!F153</f>
        <v>0</v>
      </c>
      <c r="E197" s="137"/>
      <c r="F197" s="137"/>
      <c r="G197" s="137"/>
      <c r="H197" s="137"/>
      <c r="I197" s="137"/>
      <c r="J197" s="137"/>
      <c r="K197" s="137"/>
      <c r="L197" s="137"/>
      <c r="M197" s="137"/>
      <c r="N197" s="137"/>
      <c r="O197" s="137"/>
      <c r="P197" s="137"/>
      <c r="Q197" s="137"/>
      <c r="R197" s="138"/>
      <c r="T197" s="136"/>
      <c r="U197" s="149">
        <f>'[7]5E B2'!E189</f>
        <v>0</v>
      </c>
      <c r="V197" s="134"/>
      <c r="W197" s="134"/>
      <c r="X197" s="134"/>
      <c r="Y197" s="134"/>
      <c r="Z197" s="134"/>
      <c r="AA197" s="134"/>
      <c r="AB197" s="134"/>
      <c r="AC197" s="134"/>
      <c r="AD197" s="134"/>
      <c r="AE197" s="134"/>
      <c r="AF197" s="134"/>
      <c r="AG197" s="134"/>
      <c r="AH197" s="134"/>
      <c r="AI197" s="134"/>
    </row>
    <row r="198" spans="3:35" s="130" customFormat="1" ht="22.5" customHeight="1">
      <c r="C198" s="133"/>
      <c r="D198" s="149">
        <f>+'5E D2'!F154</f>
        <v>0</v>
      </c>
      <c r="E198" s="138"/>
      <c r="F198" s="138"/>
      <c r="G198" s="138"/>
      <c r="H198" s="138"/>
      <c r="I198" s="138"/>
      <c r="J198" s="137"/>
      <c r="K198" s="137"/>
      <c r="L198" s="137"/>
      <c r="M198" s="137"/>
      <c r="N198" s="137"/>
      <c r="O198" s="138"/>
      <c r="P198" s="138"/>
      <c r="Q198" s="138"/>
      <c r="R198" s="138"/>
      <c r="T198" s="133"/>
      <c r="U198" s="149">
        <f>'[7]5E B2'!E190</f>
        <v>0</v>
      </c>
      <c r="V198" s="134"/>
      <c r="W198" s="134"/>
      <c r="X198" s="134"/>
      <c r="Y198" s="134"/>
      <c r="Z198" s="134"/>
      <c r="AA198" s="134"/>
      <c r="AB198" s="134"/>
      <c r="AC198" s="134"/>
      <c r="AD198" s="134"/>
      <c r="AE198" s="134"/>
      <c r="AF198" s="134"/>
      <c r="AG198" s="134"/>
      <c r="AH198" s="134"/>
      <c r="AI198" s="134"/>
    </row>
    <row r="199" spans="3:35" s="130" customFormat="1" ht="22.5" hidden="1" customHeight="1">
      <c r="C199" s="133"/>
      <c r="D199" s="149">
        <f>+'5E D2'!F155</f>
        <v>0</v>
      </c>
      <c r="E199" s="138"/>
      <c r="F199" s="138"/>
      <c r="G199" s="138"/>
      <c r="H199" s="138"/>
      <c r="I199" s="138"/>
      <c r="J199" s="137"/>
      <c r="K199" s="137"/>
      <c r="L199" s="137"/>
      <c r="M199" s="137"/>
      <c r="N199" s="137"/>
      <c r="O199" s="138"/>
      <c r="P199" s="138"/>
      <c r="Q199" s="138"/>
      <c r="R199" s="138"/>
      <c r="T199" s="133"/>
      <c r="U199" s="149">
        <f>'[7]5E B2'!E191</f>
        <v>0</v>
      </c>
      <c r="V199" s="134"/>
      <c r="W199" s="134"/>
      <c r="X199" s="134"/>
      <c r="Y199" s="134"/>
      <c r="Z199" s="134"/>
      <c r="AA199" s="134"/>
      <c r="AB199" s="134"/>
      <c r="AC199" s="134"/>
      <c r="AD199" s="134"/>
      <c r="AE199" s="134"/>
      <c r="AF199" s="134"/>
      <c r="AG199" s="134"/>
      <c r="AH199" s="134"/>
      <c r="AI199" s="134"/>
    </row>
    <row r="200" spans="3:35" s="130" customFormat="1" ht="22.5" customHeight="1">
      <c r="C200" s="139"/>
      <c r="D200" s="150">
        <f>+'5E D2'!F156</f>
        <v>0</v>
      </c>
      <c r="E200" s="140"/>
      <c r="F200" s="140"/>
      <c r="G200" s="140"/>
      <c r="H200" s="140"/>
      <c r="I200" s="140"/>
      <c r="J200" s="137"/>
      <c r="K200" s="137"/>
      <c r="L200" s="137"/>
      <c r="M200" s="137"/>
      <c r="N200" s="137"/>
      <c r="O200" s="140"/>
      <c r="P200" s="140"/>
      <c r="Q200" s="140"/>
      <c r="R200" s="140"/>
      <c r="T200" s="139"/>
      <c r="U200" s="150">
        <f>'[7]5E B2'!E192</f>
        <v>0</v>
      </c>
      <c r="V200" s="141"/>
      <c r="W200" s="141"/>
      <c r="X200" s="141"/>
      <c r="Y200" s="141"/>
      <c r="Z200" s="141"/>
      <c r="AA200" s="141"/>
      <c r="AB200" s="141"/>
      <c r="AC200" s="141"/>
      <c r="AD200" s="141"/>
      <c r="AE200" s="141"/>
      <c r="AF200" s="141"/>
      <c r="AG200" s="141"/>
      <c r="AH200" s="141"/>
      <c r="AI200" s="141"/>
    </row>
    <row r="201" spans="3:35" s="130" customFormat="1" ht="21" customHeight="1">
      <c r="C201" s="131" t="s">
        <v>60</v>
      </c>
      <c r="D201" s="99">
        <f>+'5E D2'!H145</f>
        <v>0</v>
      </c>
      <c r="E201" s="132"/>
      <c r="F201" s="132"/>
      <c r="G201" s="132"/>
      <c r="H201" s="132"/>
      <c r="I201" s="132"/>
      <c r="J201" s="132"/>
      <c r="K201" s="132"/>
      <c r="L201" s="132"/>
      <c r="M201" s="132"/>
      <c r="N201" s="132"/>
      <c r="O201" s="132"/>
      <c r="P201" s="132"/>
      <c r="Q201" s="132"/>
      <c r="R201" s="132"/>
      <c r="T201" s="131" t="s">
        <v>60</v>
      </c>
      <c r="U201" s="99">
        <f>'[7]5E B2'!G181</f>
        <v>0</v>
      </c>
      <c r="V201" s="132"/>
      <c r="W201" s="132"/>
      <c r="X201" s="132"/>
      <c r="Y201" s="132"/>
      <c r="Z201" s="132"/>
      <c r="AA201" s="132"/>
      <c r="AB201" s="132"/>
      <c r="AC201" s="132"/>
      <c r="AD201" s="132"/>
      <c r="AE201" s="132"/>
      <c r="AF201" s="132"/>
      <c r="AG201" s="132"/>
      <c r="AH201" s="132"/>
      <c r="AI201" s="132"/>
    </row>
    <row r="202" spans="3:35" s="130" customFormat="1" ht="22.5" hidden="1" customHeight="1">
      <c r="C202" s="133"/>
      <c r="D202" s="149">
        <f>+'5E D2'!H146</f>
        <v>0</v>
      </c>
      <c r="E202" s="134"/>
      <c r="F202" s="134"/>
      <c r="G202" s="134"/>
      <c r="H202" s="134"/>
      <c r="I202" s="134"/>
      <c r="J202" s="134"/>
      <c r="K202" s="134"/>
      <c r="L202" s="134"/>
      <c r="M202" s="134"/>
      <c r="N202" s="134"/>
      <c r="O202" s="134"/>
      <c r="P202" s="134"/>
      <c r="Q202" s="134"/>
      <c r="R202" s="134"/>
      <c r="T202" s="133"/>
      <c r="U202" s="149">
        <f>'[7]5E B2'!G182</f>
        <v>0</v>
      </c>
      <c r="V202" s="134"/>
      <c r="W202" s="134"/>
      <c r="X202" s="134"/>
      <c r="Y202" s="134"/>
      <c r="Z202" s="134"/>
      <c r="AA202" s="134"/>
      <c r="AB202" s="134"/>
      <c r="AC202" s="134"/>
      <c r="AD202" s="134"/>
      <c r="AE202" s="134"/>
      <c r="AF202" s="134"/>
      <c r="AG202" s="134"/>
      <c r="AH202" s="134"/>
      <c r="AI202" s="134"/>
    </row>
    <row r="203" spans="3:35" s="130" customFormat="1" ht="22.5" hidden="1" customHeight="1">
      <c r="C203" s="133"/>
      <c r="D203" s="149">
        <f>+'5E D2'!H147</f>
        <v>0</v>
      </c>
      <c r="E203" s="134"/>
      <c r="F203" s="134"/>
      <c r="G203" s="134"/>
      <c r="H203" s="134"/>
      <c r="I203" s="134"/>
      <c r="J203" s="134"/>
      <c r="K203" s="134"/>
      <c r="L203" s="134"/>
      <c r="M203" s="134"/>
      <c r="N203" s="134"/>
      <c r="O203" s="134"/>
      <c r="P203" s="134"/>
      <c r="Q203" s="134"/>
      <c r="R203" s="134"/>
      <c r="T203" s="133"/>
      <c r="U203" s="149">
        <f>'[7]5E B2'!G183</f>
        <v>0</v>
      </c>
      <c r="V203" s="134"/>
      <c r="W203" s="134"/>
      <c r="X203" s="134"/>
      <c r="Y203" s="134"/>
      <c r="Z203" s="134"/>
      <c r="AA203" s="134"/>
      <c r="AB203" s="134"/>
      <c r="AC203" s="134"/>
      <c r="AD203" s="134"/>
      <c r="AE203" s="134"/>
      <c r="AF203" s="134"/>
      <c r="AG203" s="134"/>
      <c r="AH203" s="134"/>
      <c r="AI203" s="134"/>
    </row>
    <row r="204" spans="3:35" s="130" customFormat="1" ht="22.5" customHeight="1">
      <c r="C204" s="135">
        <f>+C192+1</f>
        <v>45715</v>
      </c>
      <c r="D204" s="149">
        <f>+'5E D2'!H148</f>
        <v>0</v>
      </c>
      <c r="E204" s="134"/>
      <c r="F204" s="134"/>
      <c r="G204" s="134"/>
      <c r="H204" s="134"/>
      <c r="I204" s="134"/>
      <c r="J204" s="134"/>
      <c r="K204" s="134"/>
      <c r="L204" s="134"/>
      <c r="M204" s="134"/>
      <c r="N204" s="134"/>
      <c r="O204" s="134"/>
      <c r="P204" s="134"/>
      <c r="Q204" s="134"/>
      <c r="R204" s="134"/>
      <c r="T204" s="135">
        <f>+T192+1</f>
        <v>45722</v>
      </c>
      <c r="U204" s="149">
        <f>'[7]5E B2'!G184</f>
        <v>0</v>
      </c>
      <c r="V204" s="134"/>
      <c r="W204" s="134"/>
      <c r="X204" s="134"/>
      <c r="Y204" s="134"/>
      <c r="Z204" s="134"/>
      <c r="AA204" s="134"/>
      <c r="AB204" s="134"/>
      <c r="AC204" s="134"/>
      <c r="AD204" s="134"/>
      <c r="AE204" s="134"/>
      <c r="AF204" s="134"/>
      <c r="AG204" s="134"/>
      <c r="AH204" s="134"/>
      <c r="AI204" s="134"/>
    </row>
    <row r="205" spans="3:35" s="130" customFormat="1" ht="22.5" hidden="1" customHeight="1">
      <c r="C205" s="135"/>
      <c r="D205" s="149">
        <f>+'5E D2'!H149</f>
        <v>0</v>
      </c>
      <c r="E205" s="137"/>
      <c r="F205" s="137"/>
      <c r="G205" s="137"/>
      <c r="H205" s="137"/>
      <c r="I205" s="137"/>
      <c r="J205" s="137"/>
      <c r="K205" s="137"/>
      <c r="L205" s="137"/>
      <c r="M205" s="137"/>
      <c r="N205" s="137"/>
      <c r="O205" s="137"/>
      <c r="P205" s="137"/>
      <c r="Q205" s="137"/>
      <c r="R205" s="137"/>
      <c r="T205" s="135"/>
      <c r="U205" s="149">
        <f>'[7]5E B2'!G185</f>
        <v>0</v>
      </c>
      <c r="V205" s="134"/>
      <c r="W205" s="134"/>
      <c r="X205" s="134"/>
      <c r="Y205" s="134"/>
      <c r="Z205" s="134"/>
      <c r="AA205" s="134"/>
      <c r="AB205" s="134"/>
      <c r="AC205" s="134"/>
      <c r="AD205" s="134"/>
      <c r="AE205" s="134"/>
      <c r="AF205" s="134"/>
      <c r="AG205" s="134"/>
      <c r="AH205" s="134"/>
      <c r="AI205" s="134"/>
    </row>
    <row r="206" spans="3:35" s="130" customFormat="1" ht="22.5" hidden="1" customHeight="1">
      <c r="C206" s="135"/>
      <c r="D206" s="149">
        <f>+'5E D2'!H150</f>
        <v>0</v>
      </c>
      <c r="E206" s="137"/>
      <c r="F206" s="137"/>
      <c r="G206" s="137"/>
      <c r="H206" s="137"/>
      <c r="I206" s="137"/>
      <c r="J206" s="137"/>
      <c r="K206" s="137"/>
      <c r="L206" s="137"/>
      <c r="M206" s="137"/>
      <c r="N206" s="137"/>
      <c r="O206" s="137"/>
      <c r="P206" s="137"/>
      <c r="Q206" s="137"/>
      <c r="R206" s="137"/>
      <c r="T206" s="135"/>
      <c r="U206" s="149">
        <f>'[7]5E B2'!G186</f>
        <v>0</v>
      </c>
      <c r="V206" s="134"/>
      <c r="W206" s="134"/>
      <c r="X206" s="134"/>
      <c r="Y206" s="134"/>
      <c r="Z206" s="134"/>
      <c r="AA206" s="134"/>
      <c r="AB206" s="134"/>
      <c r="AC206" s="134"/>
      <c r="AD206" s="134"/>
      <c r="AE206" s="134"/>
      <c r="AF206" s="134"/>
      <c r="AG206" s="134"/>
      <c r="AH206" s="134"/>
      <c r="AI206" s="134"/>
    </row>
    <row r="207" spans="3:35" s="130" customFormat="1" ht="21.75" customHeight="1">
      <c r="C207" s="136"/>
      <c r="D207" s="149">
        <f>+'5E D2'!H151</f>
        <v>0</v>
      </c>
      <c r="E207" s="137"/>
      <c r="F207" s="137"/>
      <c r="G207" s="137"/>
      <c r="H207" s="137"/>
      <c r="I207" s="137"/>
      <c r="J207" s="137"/>
      <c r="K207" s="137"/>
      <c r="L207" s="137"/>
      <c r="M207" s="137"/>
      <c r="N207" s="137"/>
      <c r="O207" s="137"/>
      <c r="P207" s="137"/>
      <c r="Q207" s="137"/>
      <c r="R207" s="138"/>
      <c r="T207" s="136"/>
      <c r="U207" s="149">
        <f>'[7]5E B2'!G187</f>
        <v>0</v>
      </c>
      <c r="V207" s="134"/>
      <c r="W207" s="134"/>
      <c r="X207" s="134"/>
      <c r="Y207" s="134"/>
      <c r="Z207" s="134"/>
      <c r="AA207" s="134"/>
      <c r="AB207" s="134"/>
      <c r="AC207" s="134"/>
      <c r="AD207" s="134"/>
      <c r="AE207" s="134"/>
      <c r="AF207" s="134"/>
      <c r="AG207" s="134"/>
      <c r="AH207" s="134"/>
      <c r="AI207" s="134"/>
    </row>
    <row r="208" spans="3:35" s="130" customFormat="1" ht="22.5" hidden="1" customHeight="1">
      <c r="C208" s="136"/>
      <c r="D208" s="149">
        <f>+'5E D2'!H152</f>
        <v>0</v>
      </c>
      <c r="E208" s="137"/>
      <c r="F208" s="137"/>
      <c r="G208" s="137"/>
      <c r="H208" s="137"/>
      <c r="I208" s="137"/>
      <c r="J208" s="137"/>
      <c r="K208" s="137"/>
      <c r="L208" s="137"/>
      <c r="M208" s="137"/>
      <c r="N208" s="137"/>
      <c r="O208" s="137"/>
      <c r="P208" s="137"/>
      <c r="Q208" s="137"/>
      <c r="R208" s="138"/>
      <c r="T208" s="136"/>
      <c r="U208" s="149">
        <f>'[7]5E B2'!G188</f>
        <v>0</v>
      </c>
      <c r="V208" s="134"/>
      <c r="W208" s="134"/>
      <c r="X208" s="134"/>
      <c r="Y208" s="134"/>
      <c r="Z208" s="134"/>
      <c r="AA208" s="134"/>
      <c r="AB208" s="134"/>
      <c r="AC208" s="134"/>
      <c r="AD208" s="134"/>
      <c r="AE208" s="134"/>
      <c r="AF208" s="134"/>
      <c r="AG208" s="134"/>
      <c r="AH208" s="134"/>
      <c r="AI208" s="134"/>
    </row>
    <row r="209" spans="3:35" s="130" customFormat="1" ht="0.75" customHeight="1">
      <c r="C209" s="136"/>
      <c r="D209" s="149">
        <f>+'5E D2'!H153</f>
        <v>0</v>
      </c>
      <c r="E209" s="137"/>
      <c r="F209" s="137"/>
      <c r="G209" s="137"/>
      <c r="H209" s="137"/>
      <c r="I209" s="137"/>
      <c r="J209" s="137"/>
      <c r="K209" s="137"/>
      <c r="L209" s="137"/>
      <c r="M209" s="137"/>
      <c r="N209" s="137"/>
      <c r="O209" s="137"/>
      <c r="P209" s="137"/>
      <c r="Q209" s="137"/>
      <c r="R209" s="138"/>
      <c r="T209" s="136"/>
      <c r="U209" s="149">
        <f>'[7]5E B2'!G189</f>
        <v>0</v>
      </c>
      <c r="V209" s="134"/>
      <c r="W209" s="134"/>
      <c r="X209" s="134"/>
      <c r="Y209" s="134"/>
      <c r="Z209" s="134"/>
      <c r="AA209" s="134"/>
      <c r="AB209" s="134"/>
      <c r="AC209" s="134"/>
      <c r="AD209" s="134"/>
      <c r="AE209" s="134"/>
      <c r="AF209" s="134"/>
      <c r="AG209" s="134"/>
      <c r="AH209" s="134"/>
      <c r="AI209" s="134"/>
    </row>
    <row r="210" spans="3:35" s="130" customFormat="1" ht="22.5" customHeight="1">
      <c r="C210" s="133"/>
      <c r="D210" s="149">
        <f>+'5E D2'!H154</f>
        <v>0</v>
      </c>
      <c r="E210" s="138"/>
      <c r="F210" s="138"/>
      <c r="G210" s="138"/>
      <c r="H210" s="138"/>
      <c r="I210" s="138"/>
      <c r="J210" s="137"/>
      <c r="K210" s="137"/>
      <c r="L210" s="137"/>
      <c r="M210" s="137"/>
      <c r="N210" s="137"/>
      <c r="O210" s="138"/>
      <c r="P210" s="138"/>
      <c r="Q210" s="138"/>
      <c r="R210" s="138"/>
      <c r="T210" s="133"/>
      <c r="U210" s="149">
        <f>'[7]5E B2'!G190</f>
        <v>0</v>
      </c>
      <c r="V210" s="134"/>
      <c r="W210" s="134"/>
      <c r="X210" s="134"/>
      <c r="Y210" s="134"/>
      <c r="Z210" s="134"/>
      <c r="AA210" s="134"/>
      <c r="AB210" s="134"/>
      <c r="AC210" s="134"/>
      <c r="AD210" s="134"/>
      <c r="AE210" s="134"/>
      <c r="AF210" s="134"/>
      <c r="AG210" s="134"/>
      <c r="AH210" s="134"/>
      <c r="AI210" s="134"/>
    </row>
    <row r="211" spans="3:35" s="130" customFormat="1" ht="22.5" hidden="1" customHeight="1">
      <c r="C211" s="133"/>
      <c r="D211" s="149">
        <f>+'5E D2'!H155</f>
        <v>0</v>
      </c>
      <c r="E211" s="138"/>
      <c r="F211" s="138"/>
      <c r="G211" s="138"/>
      <c r="H211" s="138"/>
      <c r="I211" s="138"/>
      <c r="J211" s="137"/>
      <c r="K211" s="137"/>
      <c r="L211" s="137"/>
      <c r="M211" s="137"/>
      <c r="N211" s="137"/>
      <c r="O211" s="138"/>
      <c r="P211" s="138"/>
      <c r="Q211" s="138"/>
      <c r="R211" s="138"/>
      <c r="T211" s="133"/>
      <c r="U211" s="149">
        <f>'[7]5E B2'!G191</f>
        <v>0</v>
      </c>
      <c r="V211" s="134"/>
      <c r="W211" s="134"/>
      <c r="X211" s="134"/>
      <c r="Y211" s="134"/>
      <c r="Z211" s="134"/>
      <c r="AA211" s="134"/>
      <c r="AB211" s="134"/>
      <c r="AC211" s="134"/>
      <c r="AD211" s="134"/>
      <c r="AE211" s="134"/>
      <c r="AF211" s="134"/>
      <c r="AG211" s="134"/>
      <c r="AH211" s="134"/>
      <c r="AI211" s="134"/>
    </row>
    <row r="212" spans="3:35" s="130" customFormat="1" ht="22.5" customHeight="1">
      <c r="C212" s="139"/>
      <c r="D212" s="150">
        <f>+'5E D2'!H156</f>
        <v>0</v>
      </c>
      <c r="E212" s="140"/>
      <c r="F212" s="140"/>
      <c r="G212" s="140"/>
      <c r="H212" s="140"/>
      <c r="I212" s="140"/>
      <c r="J212" s="137"/>
      <c r="K212" s="137"/>
      <c r="L212" s="137"/>
      <c r="M212" s="137"/>
      <c r="N212" s="137"/>
      <c r="O212" s="140"/>
      <c r="P212" s="140"/>
      <c r="Q212" s="140"/>
      <c r="R212" s="140"/>
      <c r="T212" s="139"/>
      <c r="U212" s="150">
        <f>'[7]5E B2'!G192</f>
        <v>0</v>
      </c>
      <c r="V212" s="142"/>
      <c r="W212" s="142"/>
      <c r="X212" s="142"/>
      <c r="Y212" s="142"/>
      <c r="Z212" s="142"/>
      <c r="AA212" s="142"/>
      <c r="AB212" s="142"/>
      <c r="AC212" s="142"/>
      <c r="AD212" s="142"/>
      <c r="AE212" s="142"/>
      <c r="AF212" s="142"/>
      <c r="AG212" s="140"/>
      <c r="AH212" s="140"/>
      <c r="AI212" s="140"/>
    </row>
    <row r="213" spans="3:35" s="130" customFormat="1" ht="21" customHeight="1">
      <c r="C213" s="131" t="s">
        <v>61</v>
      </c>
      <c r="D213" s="99">
        <f>+'5E D2'!J145</f>
        <v>0</v>
      </c>
      <c r="E213" s="132"/>
      <c r="F213" s="132"/>
      <c r="G213" s="132"/>
      <c r="H213" s="132"/>
      <c r="I213" s="132"/>
      <c r="J213" s="132"/>
      <c r="K213" s="132"/>
      <c r="L213" s="132"/>
      <c r="M213" s="132"/>
      <c r="N213" s="132"/>
      <c r="O213" s="132"/>
      <c r="P213" s="132"/>
      <c r="Q213" s="132"/>
      <c r="R213" s="132"/>
      <c r="T213" s="131" t="s">
        <v>61</v>
      </c>
      <c r="U213" s="99">
        <f>'[7]5E B2'!I181</f>
        <v>0</v>
      </c>
      <c r="V213" s="132"/>
      <c r="W213" s="132"/>
      <c r="X213" s="132"/>
      <c r="Y213" s="132"/>
      <c r="Z213" s="132"/>
      <c r="AA213" s="132"/>
      <c r="AB213" s="132"/>
      <c r="AC213" s="132"/>
      <c r="AD213" s="132"/>
      <c r="AE213" s="132"/>
      <c r="AF213" s="132"/>
      <c r="AG213" s="132"/>
      <c r="AH213" s="132"/>
      <c r="AI213" s="132"/>
    </row>
    <row r="214" spans="3:35" s="130" customFormat="1" ht="22.5" hidden="1" customHeight="1">
      <c r="C214" s="133"/>
      <c r="D214" s="149">
        <f>+'5E D2'!J146</f>
        <v>0</v>
      </c>
      <c r="E214" s="134"/>
      <c r="F214" s="134"/>
      <c r="G214" s="134"/>
      <c r="H214" s="134"/>
      <c r="I214" s="134"/>
      <c r="J214" s="134"/>
      <c r="K214" s="134"/>
      <c r="L214" s="134"/>
      <c r="M214" s="134"/>
      <c r="N214" s="134"/>
      <c r="O214" s="134"/>
      <c r="P214" s="134"/>
      <c r="Q214" s="134"/>
      <c r="R214" s="134"/>
      <c r="T214" s="133"/>
      <c r="U214" s="149">
        <f>'[7]5E B2'!I182</f>
        <v>0</v>
      </c>
      <c r="V214" s="134"/>
      <c r="W214" s="134"/>
      <c r="X214" s="134"/>
      <c r="Y214" s="134"/>
      <c r="Z214" s="134"/>
      <c r="AA214" s="134"/>
      <c r="AB214" s="134"/>
      <c r="AC214" s="134"/>
      <c r="AD214" s="134"/>
      <c r="AE214" s="134"/>
      <c r="AF214" s="134"/>
      <c r="AG214" s="134"/>
      <c r="AH214" s="134"/>
      <c r="AI214" s="134"/>
    </row>
    <row r="215" spans="3:35" s="130" customFormat="1" ht="22.5" hidden="1" customHeight="1">
      <c r="C215" s="133"/>
      <c r="D215" s="149">
        <f>+'5E D2'!J147</f>
        <v>0</v>
      </c>
      <c r="E215" s="134"/>
      <c r="F215" s="134"/>
      <c r="G215" s="134"/>
      <c r="H215" s="134"/>
      <c r="I215" s="134"/>
      <c r="J215" s="134"/>
      <c r="K215" s="134"/>
      <c r="L215" s="134"/>
      <c r="M215" s="134"/>
      <c r="N215" s="134"/>
      <c r="O215" s="134"/>
      <c r="P215" s="134"/>
      <c r="Q215" s="134"/>
      <c r="R215" s="134"/>
      <c r="T215" s="133"/>
      <c r="U215" s="149">
        <f>'[7]5E B2'!I183</f>
        <v>0</v>
      </c>
      <c r="V215" s="134"/>
      <c r="W215" s="134"/>
      <c r="X215" s="134"/>
      <c r="Y215" s="134"/>
      <c r="Z215" s="134"/>
      <c r="AA215" s="134"/>
      <c r="AB215" s="134"/>
      <c r="AC215" s="134"/>
      <c r="AD215" s="134"/>
      <c r="AE215" s="134"/>
      <c r="AF215" s="134"/>
      <c r="AG215" s="134"/>
      <c r="AH215" s="134"/>
      <c r="AI215" s="134"/>
    </row>
    <row r="216" spans="3:35" s="130" customFormat="1" ht="22.5" customHeight="1">
      <c r="C216" s="135">
        <f>+C204+1</f>
        <v>45716</v>
      </c>
      <c r="D216" s="149">
        <f>+'5E D2'!J148</f>
        <v>0</v>
      </c>
      <c r="E216" s="134"/>
      <c r="F216" s="134"/>
      <c r="G216" s="134"/>
      <c r="H216" s="134"/>
      <c r="I216" s="134"/>
      <c r="J216" s="134"/>
      <c r="K216" s="137"/>
      <c r="L216" s="137"/>
      <c r="M216" s="137"/>
      <c r="N216" s="137"/>
      <c r="O216" s="137"/>
      <c r="P216" s="137"/>
      <c r="Q216" s="137"/>
      <c r="R216" s="137"/>
      <c r="T216" s="135">
        <f>+T204+1</f>
        <v>45723</v>
      </c>
      <c r="U216" s="149">
        <f>'[7]5E B2'!I184</f>
        <v>0</v>
      </c>
      <c r="V216" s="134"/>
      <c r="W216" s="134"/>
      <c r="X216" s="134"/>
      <c r="Y216" s="134"/>
      <c r="Z216" s="134"/>
      <c r="AA216" s="134"/>
      <c r="AB216" s="134"/>
      <c r="AC216" s="134"/>
      <c r="AD216" s="134"/>
      <c r="AE216" s="134"/>
      <c r="AF216" s="134"/>
      <c r="AG216" s="134"/>
      <c r="AH216" s="134"/>
      <c r="AI216" s="134"/>
    </row>
    <row r="217" spans="3:35" s="130" customFormat="1" ht="22.5" hidden="1" customHeight="1">
      <c r="C217" s="135"/>
      <c r="D217" s="149">
        <f>+'5E D2'!J149</f>
        <v>0</v>
      </c>
      <c r="E217" s="137"/>
      <c r="F217" s="137"/>
      <c r="G217" s="137"/>
      <c r="H217" s="137"/>
      <c r="I217" s="137"/>
      <c r="J217" s="137"/>
      <c r="K217" s="137"/>
      <c r="L217" s="137"/>
      <c r="M217" s="137"/>
      <c r="N217" s="137"/>
      <c r="O217" s="137"/>
      <c r="P217" s="137"/>
      <c r="Q217" s="137"/>
      <c r="R217" s="137"/>
      <c r="T217" s="135"/>
      <c r="U217" s="149">
        <f>'[7]5E B2'!I185</f>
        <v>0</v>
      </c>
      <c r="V217" s="134"/>
      <c r="W217" s="134"/>
      <c r="X217" s="134"/>
      <c r="Y217" s="134"/>
      <c r="Z217" s="134"/>
      <c r="AA217" s="134"/>
      <c r="AB217" s="134"/>
      <c r="AC217" s="134"/>
      <c r="AD217" s="134"/>
      <c r="AE217" s="134"/>
      <c r="AF217" s="134"/>
      <c r="AG217" s="134"/>
      <c r="AH217" s="134"/>
      <c r="AI217" s="134"/>
    </row>
    <row r="218" spans="3:35" s="130" customFormat="1" ht="22.5" hidden="1" customHeight="1">
      <c r="C218" s="135"/>
      <c r="D218" s="149">
        <f>+'5E D2'!J150</f>
        <v>0</v>
      </c>
      <c r="E218" s="137"/>
      <c r="F218" s="137"/>
      <c r="G218" s="137"/>
      <c r="H218" s="137"/>
      <c r="I218" s="137"/>
      <c r="J218" s="137"/>
      <c r="K218" s="137"/>
      <c r="L218" s="137"/>
      <c r="M218" s="137"/>
      <c r="N218" s="137"/>
      <c r="O218" s="137"/>
      <c r="P218" s="137"/>
      <c r="Q218" s="137"/>
      <c r="R218" s="137"/>
      <c r="T218" s="135"/>
      <c r="U218" s="149">
        <f>'[7]5E B2'!I186</f>
        <v>0</v>
      </c>
      <c r="V218" s="134"/>
      <c r="W218" s="134"/>
      <c r="X218" s="134"/>
      <c r="Y218" s="134"/>
      <c r="Z218" s="134"/>
      <c r="AA218" s="134"/>
      <c r="AB218" s="134"/>
      <c r="AC218" s="134"/>
      <c r="AD218" s="134"/>
      <c r="AE218" s="134"/>
      <c r="AF218" s="134"/>
      <c r="AG218" s="134"/>
      <c r="AH218" s="134"/>
      <c r="AI218" s="134"/>
    </row>
    <row r="219" spans="3:35" s="130" customFormat="1" ht="21.75" customHeight="1">
      <c r="C219" s="136"/>
      <c r="D219" s="149">
        <f>+'5E D2'!J151</f>
        <v>0</v>
      </c>
      <c r="E219" s="137"/>
      <c r="F219" s="137"/>
      <c r="G219" s="137"/>
      <c r="H219" s="137"/>
      <c r="I219" s="137"/>
      <c r="J219" s="137"/>
      <c r="K219" s="137"/>
      <c r="L219" s="137"/>
      <c r="M219" s="137"/>
      <c r="N219" s="137"/>
      <c r="O219" s="137"/>
      <c r="P219" s="137"/>
      <c r="Q219" s="137"/>
      <c r="R219" s="138"/>
      <c r="T219" s="136"/>
      <c r="U219" s="149">
        <f>'[7]5E B2'!I187</f>
        <v>0</v>
      </c>
      <c r="V219" s="134"/>
      <c r="W219" s="134"/>
      <c r="X219" s="134"/>
      <c r="Y219" s="134"/>
      <c r="Z219" s="134"/>
      <c r="AA219" s="134"/>
      <c r="AB219" s="134"/>
      <c r="AC219" s="134"/>
      <c r="AD219" s="134"/>
      <c r="AE219" s="134"/>
      <c r="AF219" s="134"/>
      <c r="AG219" s="134"/>
      <c r="AH219" s="134"/>
      <c r="AI219" s="134"/>
    </row>
    <row r="220" spans="3:35" s="130" customFormat="1" ht="22.5" hidden="1" customHeight="1">
      <c r="C220" s="136"/>
      <c r="D220" s="149">
        <f>+'5E D2'!J152</f>
        <v>0</v>
      </c>
      <c r="E220" s="137"/>
      <c r="F220" s="137"/>
      <c r="G220" s="137"/>
      <c r="H220" s="137"/>
      <c r="I220" s="137"/>
      <c r="J220" s="137"/>
      <c r="K220" s="137"/>
      <c r="L220" s="137"/>
      <c r="M220" s="137"/>
      <c r="N220" s="137"/>
      <c r="O220" s="137"/>
      <c r="P220" s="137"/>
      <c r="Q220" s="137"/>
      <c r="R220" s="138"/>
      <c r="T220" s="136"/>
      <c r="U220" s="149">
        <f>'[7]5E B2'!I188</f>
        <v>0</v>
      </c>
      <c r="V220" s="134"/>
      <c r="W220" s="134"/>
      <c r="X220" s="134"/>
      <c r="Y220" s="134"/>
      <c r="Z220" s="134"/>
      <c r="AA220" s="134"/>
      <c r="AB220" s="134"/>
      <c r="AC220" s="134"/>
      <c r="AD220" s="134"/>
      <c r="AE220" s="134"/>
      <c r="AF220" s="134"/>
      <c r="AG220" s="134"/>
      <c r="AH220" s="134"/>
      <c r="AI220" s="134"/>
    </row>
    <row r="221" spans="3:35" s="130" customFormat="1" ht="0.75" customHeight="1">
      <c r="C221" s="136"/>
      <c r="D221" s="149">
        <f>+'5E D2'!J153</f>
        <v>0</v>
      </c>
      <c r="E221" s="137"/>
      <c r="F221" s="137"/>
      <c r="G221" s="137"/>
      <c r="H221" s="137"/>
      <c r="I221" s="137"/>
      <c r="J221" s="137"/>
      <c r="K221" s="137"/>
      <c r="L221" s="137"/>
      <c r="M221" s="137"/>
      <c r="N221" s="137"/>
      <c r="O221" s="137"/>
      <c r="P221" s="137"/>
      <c r="Q221" s="137"/>
      <c r="R221" s="138"/>
      <c r="T221" s="136"/>
      <c r="U221" s="149">
        <f>'[7]5E B2'!I189</f>
        <v>0</v>
      </c>
      <c r="V221" s="134"/>
      <c r="W221" s="134"/>
      <c r="X221" s="134"/>
      <c r="Y221" s="134"/>
      <c r="Z221" s="134"/>
      <c r="AA221" s="134"/>
      <c r="AB221" s="134"/>
      <c r="AC221" s="134"/>
      <c r="AD221" s="134"/>
      <c r="AE221" s="134"/>
      <c r="AF221" s="134"/>
      <c r="AG221" s="134"/>
      <c r="AH221" s="134"/>
      <c r="AI221" s="134"/>
    </row>
    <row r="222" spans="3:35" s="130" customFormat="1" ht="22.5" customHeight="1">
      <c r="C222" s="133"/>
      <c r="D222" s="149">
        <f>+'5E D2'!J154</f>
        <v>0</v>
      </c>
      <c r="E222" s="138"/>
      <c r="F222" s="138"/>
      <c r="G222" s="138"/>
      <c r="H222" s="138"/>
      <c r="I222" s="138"/>
      <c r="J222" s="137"/>
      <c r="K222" s="137"/>
      <c r="L222" s="137"/>
      <c r="M222" s="137"/>
      <c r="N222" s="137"/>
      <c r="O222" s="138"/>
      <c r="P222" s="138"/>
      <c r="Q222" s="138"/>
      <c r="R222" s="138"/>
      <c r="T222" s="133"/>
      <c r="U222" s="149">
        <f>'[7]5E B2'!I190</f>
        <v>0</v>
      </c>
      <c r="V222" s="134"/>
      <c r="W222" s="134"/>
      <c r="X222" s="134"/>
      <c r="Y222" s="134"/>
      <c r="Z222" s="134"/>
      <c r="AA222" s="134"/>
      <c r="AB222" s="134"/>
      <c r="AC222" s="134"/>
      <c r="AD222" s="134"/>
      <c r="AE222" s="134"/>
      <c r="AF222" s="134"/>
      <c r="AG222" s="134"/>
      <c r="AH222" s="134"/>
      <c r="AI222" s="134"/>
    </row>
    <row r="223" spans="3:35" s="130" customFormat="1" ht="22.5" hidden="1" customHeight="1">
      <c r="C223" s="133"/>
      <c r="D223" s="149">
        <f>+'5E D2'!J155</f>
        <v>0</v>
      </c>
      <c r="E223" s="138"/>
      <c r="F223" s="138"/>
      <c r="G223" s="138"/>
      <c r="H223" s="138"/>
      <c r="I223" s="138"/>
      <c r="J223" s="137"/>
      <c r="K223" s="137"/>
      <c r="L223" s="137"/>
      <c r="M223" s="137"/>
      <c r="N223" s="137"/>
      <c r="O223" s="138"/>
      <c r="P223" s="138"/>
      <c r="Q223" s="138"/>
      <c r="R223" s="138"/>
      <c r="T223" s="133"/>
      <c r="U223" s="149">
        <f>'[7]5E B2'!I191</f>
        <v>0</v>
      </c>
      <c r="V223" s="134"/>
      <c r="W223" s="134"/>
      <c r="X223" s="134"/>
      <c r="Y223" s="134"/>
      <c r="Z223" s="134"/>
      <c r="AA223" s="134"/>
      <c r="AB223" s="134"/>
      <c r="AC223" s="134"/>
      <c r="AD223" s="134"/>
      <c r="AE223" s="134"/>
      <c r="AF223" s="134"/>
      <c r="AG223" s="134"/>
      <c r="AH223" s="134"/>
      <c r="AI223" s="134"/>
    </row>
    <row r="224" spans="3:35" s="130" customFormat="1" ht="22.5" customHeight="1">
      <c r="C224" s="139"/>
      <c r="D224" s="150">
        <f>+'5E D2'!J156</f>
        <v>0</v>
      </c>
      <c r="E224" s="140"/>
      <c r="F224" s="140"/>
      <c r="G224" s="140"/>
      <c r="H224" s="140"/>
      <c r="I224" s="140"/>
      <c r="J224" s="137"/>
      <c r="K224" s="137"/>
      <c r="L224" s="137"/>
      <c r="M224" s="137"/>
      <c r="N224" s="137"/>
      <c r="O224" s="140"/>
      <c r="P224" s="140"/>
      <c r="Q224" s="140"/>
      <c r="R224" s="140"/>
      <c r="T224" s="139"/>
      <c r="U224" s="150">
        <f>'[7]5E B2'!I192</f>
        <v>0</v>
      </c>
      <c r="V224" s="141"/>
      <c r="W224" s="141"/>
      <c r="X224" s="141"/>
      <c r="Y224" s="141"/>
      <c r="Z224" s="141"/>
      <c r="AA224" s="141"/>
      <c r="AB224" s="141"/>
      <c r="AC224" s="141"/>
      <c r="AD224" s="141"/>
      <c r="AE224" s="141"/>
      <c r="AF224" s="141"/>
      <c r="AG224" s="141"/>
      <c r="AH224" s="141"/>
      <c r="AI224" s="141"/>
    </row>
    <row r="225" spans="1:35">
      <c r="C225" s="321"/>
      <c r="D225" s="321"/>
      <c r="E225" s="321"/>
      <c r="F225" s="321"/>
      <c r="G225" s="321"/>
      <c r="H225" s="321"/>
      <c r="I225" s="321"/>
      <c r="J225" s="321"/>
      <c r="K225" s="321"/>
      <c r="L225" s="321"/>
      <c r="M225" s="321"/>
      <c r="N225" s="321"/>
      <c r="O225" s="321"/>
      <c r="P225" s="321"/>
      <c r="Q225" s="321"/>
      <c r="R225" s="321"/>
      <c r="T225" s="321"/>
      <c r="U225" s="321"/>
      <c r="V225" s="321"/>
      <c r="W225" s="321"/>
      <c r="X225" s="321"/>
      <c r="Y225" s="321"/>
      <c r="Z225" s="321"/>
      <c r="AA225" s="321"/>
      <c r="AB225" s="321"/>
      <c r="AC225" s="321"/>
      <c r="AD225" s="321"/>
    </row>
    <row r="226" spans="1:35">
      <c r="C226" s="143"/>
      <c r="D226" s="143"/>
      <c r="E226" s="143"/>
      <c r="F226" s="143"/>
      <c r="G226" s="143"/>
      <c r="H226" s="143"/>
      <c r="I226" s="143"/>
      <c r="J226" s="143"/>
      <c r="K226" s="143"/>
      <c r="L226" s="143"/>
      <c r="M226" s="143"/>
      <c r="N226" s="143"/>
      <c r="O226" s="143"/>
      <c r="P226" s="143"/>
      <c r="Q226" s="143"/>
      <c r="R226" s="143"/>
      <c r="T226" s="143"/>
      <c r="U226" s="143"/>
      <c r="V226" s="143"/>
      <c r="W226" s="143"/>
      <c r="X226" s="143"/>
      <c r="Y226" s="143"/>
      <c r="Z226" s="143"/>
      <c r="AA226" s="143"/>
      <c r="AB226" s="143"/>
      <c r="AC226" s="143"/>
      <c r="AD226" s="143"/>
      <c r="AE226" s="143"/>
      <c r="AF226" s="143"/>
      <c r="AG226" s="143"/>
      <c r="AH226" s="143"/>
      <c r="AI226" s="143"/>
    </row>
    <row r="227" spans="1:35">
      <c r="C227" s="322"/>
      <c r="D227" s="322"/>
      <c r="E227" s="322"/>
      <c r="F227" s="322"/>
      <c r="G227" s="322"/>
      <c r="H227" s="322"/>
      <c r="I227" s="322"/>
      <c r="J227" s="322"/>
      <c r="K227" s="322"/>
      <c r="L227" s="322"/>
      <c r="M227" s="322"/>
      <c r="N227" s="322"/>
      <c r="O227" s="322"/>
      <c r="P227" s="322"/>
      <c r="Q227" s="322"/>
      <c r="R227" s="322"/>
      <c r="T227" s="322"/>
      <c r="U227" s="322"/>
      <c r="V227" s="322"/>
      <c r="W227" s="322"/>
      <c r="X227" s="322"/>
      <c r="Y227" s="322"/>
      <c r="Z227" s="322"/>
      <c r="AA227" s="322"/>
      <c r="AB227" s="322"/>
      <c r="AC227" s="322"/>
      <c r="AD227" s="322"/>
    </row>
    <row r="229" spans="1:35" ht="53.25" customHeight="1">
      <c r="C229" s="117"/>
      <c r="D229" s="118"/>
      <c r="E229" s="119"/>
      <c r="F229" s="119"/>
      <c r="G229" s="119"/>
      <c r="H229" s="119"/>
      <c r="I229" s="119"/>
      <c r="J229" s="119"/>
      <c r="K229" s="119"/>
      <c r="L229" s="119"/>
      <c r="M229" s="119"/>
      <c r="N229" s="119"/>
      <c r="O229" s="119"/>
      <c r="P229" s="119"/>
      <c r="Q229" s="119"/>
      <c r="R229" s="119"/>
      <c r="T229" s="117"/>
      <c r="U229" s="118"/>
      <c r="V229" s="119"/>
      <c r="W229" s="119"/>
      <c r="X229" s="119"/>
      <c r="Y229" s="119"/>
      <c r="Z229" s="119"/>
      <c r="AA229" s="119"/>
      <c r="AB229" s="119"/>
      <c r="AC229" s="119"/>
      <c r="AD229" s="119"/>
      <c r="AE229" s="119"/>
      <c r="AF229" s="119"/>
      <c r="AG229" s="119"/>
      <c r="AH229" s="119"/>
      <c r="AI229" s="119"/>
    </row>
    <row r="230" spans="1:35" ht="5.25" customHeight="1"/>
    <row r="231" spans="1:35">
      <c r="A231" s="121" t="s">
        <v>28</v>
      </c>
      <c r="C231" s="314" t="str">
        <f>C3</f>
        <v>Année 2021/2022</v>
      </c>
      <c r="D231" s="314"/>
      <c r="E231" s="122"/>
      <c r="F231" s="122"/>
      <c r="G231" s="122"/>
      <c r="H231" s="122"/>
      <c r="I231" s="122"/>
      <c r="J231" s="122"/>
      <c r="K231" s="315" t="str">
        <f>+CONCATENATE("Période ",$A$8)</f>
        <v>Période 4</v>
      </c>
      <c r="L231" s="315"/>
      <c r="M231" s="315"/>
      <c r="N231" s="315"/>
      <c r="O231" s="315"/>
      <c r="P231" s="315"/>
      <c r="Q231" s="315"/>
      <c r="R231" s="315"/>
      <c r="T231" s="314" t="str">
        <f>+C231</f>
        <v>Année 2021/2022</v>
      </c>
      <c r="U231" s="314"/>
      <c r="V231" s="122"/>
      <c r="W231" s="122"/>
      <c r="X231" s="122"/>
      <c r="Y231" s="122"/>
      <c r="Z231" s="122"/>
      <c r="AA231" s="122"/>
      <c r="AB231" s="315" t="str">
        <f>+CONCATENATE("Période ",$A$8)</f>
        <v>Période 4</v>
      </c>
      <c r="AC231" s="315"/>
      <c r="AD231" s="315"/>
      <c r="AE231" s="315"/>
      <c r="AF231" s="315"/>
      <c r="AG231" s="315"/>
      <c r="AH231" s="315"/>
      <c r="AI231" s="315"/>
    </row>
    <row r="232" spans="1:35">
      <c r="A232" s="123"/>
      <c r="C232" s="124"/>
      <c r="D232" s="124"/>
      <c r="E232" s="125"/>
      <c r="F232" s="125"/>
      <c r="G232" s="125"/>
      <c r="H232" s="125"/>
      <c r="I232" s="125"/>
      <c r="J232" s="125"/>
      <c r="K232" s="125"/>
      <c r="L232" s="125"/>
      <c r="M232" s="125"/>
      <c r="N232" s="125"/>
      <c r="O232" s="125"/>
      <c r="P232" s="125"/>
      <c r="Q232" s="125"/>
      <c r="R232" s="125"/>
      <c r="T232" s="124"/>
      <c r="U232" s="124"/>
      <c r="V232" s="125"/>
      <c r="W232" s="125"/>
      <c r="X232" s="125"/>
      <c r="Y232" s="125"/>
      <c r="Z232" s="125"/>
      <c r="AA232" s="125"/>
      <c r="AB232" s="125"/>
      <c r="AC232" s="125"/>
      <c r="AD232" s="125"/>
      <c r="AE232" s="125"/>
      <c r="AF232" s="125"/>
      <c r="AG232" s="125"/>
      <c r="AH232" s="125"/>
      <c r="AI232" s="125"/>
    </row>
    <row r="233" spans="1:35" ht="15.75">
      <c r="A233" s="121" t="s">
        <v>38</v>
      </c>
      <c r="C233" s="126" t="s">
        <v>39</v>
      </c>
      <c r="D233" s="316"/>
      <c r="E233" s="316"/>
      <c r="F233" s="316"/>
      <c r="G233" s="316"/>
      <c r="H233" s="316"/>
      <c r="I233" s="316"/>
      <c r="J233" s="316"/>
      <c r="K233" s="316"/>
      <c r="L233" s="316"/>
      <c r="M233" s="316"/>
      <c r="N233" s="316"/>
      <c r="O233" s="316"/>
      <c r="P233" s="316"/>
      <c r="Q233" s="316"/>
      <c r="R233" s="316"/>
      <c r="T233" s="126" t="s">
        <v>39</v>
      </c>
      <c r="U233" s="316"/>
      <c r="V233" s="316"/>
      <c r="W233" s="316"/>
      <c r="X233" s="316"/>
      <c r="Y233" s="316"/>
      <c r="Z233" s="316"/>
      <c r="AA233" s="316"/>
      <c r="AB233" s="316"/>
      <c r="AC233" s="316"/>
      <c r="AD233" s="316"/>
      <c r="AE233" s="316"/>
      <c r="AF233" s="316"/>
      <c r="AG233" s="316"/>
      <c r="AH233" s="316"/>
      <c r="AI233" s="316"/>
    </row>
    <row r="234" spans="1:35">
      <c r="A234" s="127"/>
    </row>
    <row r="235" spans="1:35" ht="18" customHeight="1">
      <c r="A235" s="121" t="s">
        <v>41</v>
      </c>
      <c r="C235" s="126"/>
      <c r="T235" s="126"/>
    </row>
    <row r="236" spans="1:35" ht="15" customHeight="1">
      <c r="A236" s="127">
        <v>4</v>
      </c>
      <c r="C236" s="319" t="s">
        <v>65</v>
      </c>
      <c r="D236" s="319"/>
      <c r="E236" s="319"/>
      <c r="F236" s="319"/>
      <c r="G236" s="319"/>
      <c r="H236" s="319"/>
      <c r="I236" s="319"/>
      <c r="J236" s="319"/>
      <c r="K236" s="319"/>
      <c r="L236" s="319"/>
      <c r="M236" s="319"/>
      <c r="N236" s="319"/>
      <c r="O236" s="319"/>
      <c r="P236" s="319"/>
      <c r="Q236" s="319"/>
      <c r="R236" s="319"/>
      <c r="T236" s="319" t="s">
        <v>65</v>
      </c>
      <c r="U236" s="319"/>
      <c r="V236" s="319"/>
      <c r="W236" s="319"/>
      <c r="X236" s="319"/>
      <c r="Y236" s="319"/>
      <c r="Z236" s="319"/>
      <c r="AA236" s="319"/>
      <c r="AB236" s="319"/>
      <c r="AC236" s="319"/>
      <c r="AD236" s="319"/>
      <c r="AE236" s="319"/>
      <c r="AF236" s="319"/>
      <c r="AG236" s="319"/>
      <c r="AH236" s="319"/>
      <c r="AI236" s="319"/>
    </row>
    <row r="237" spans="1:35" ht="166.5" customHeight="1">
      <c r="C237" s="319"/>
      <c r="D237" s="319"/>
      <c r="E237" s="319"/>
      <c r="F237" s="319"/>
      <c r="G237" s="319"/>
      <c r="H237" s="319"/>
      <c r="I237" s="319"/>
      <c r="J237" s="319"/>
      <c r="K237" s="319"/>
      <c r="L237" s="319"/>
      <c r="M237" s="319"/>
      <c r="N237" s="319"/>
      <c r="O237" s="319"/>
      <c r="P237" s="319"/>
      <c r="Q237" s="319"/>
      <c r="R237" s="319"/>
      <c r="T237" s="319"/>
      <c r="U237" s="319"/>
      <c r="V237" s="319"/>
      <c r="W237" s="319"/>
      <c r="X237" s="319"/>
      <c r="Y237" s="319"/>
      <c r="Z237" s="319"/>
      <c r="AA237" s="319"/>
      <c r="AB237" s="319"/>
      <c r="AC237" s="319"/>
      <c r="AD237" s="319"/>
      <c r="AE237" s="319"/>
      <c r="AF237" s="319"/>
      <c r="AG237" s="319"/>
      <c r="AH237" s="319"/>
      <c r="AI237" s="319"/>
    </row>
    <row r="238" spans="1:35" ht="9" customHeight="1"/>
    <row r="239" spans="1:35" ht="63.75" customHeight="1">
      <c r="E239" s="317" t="s">
        <v>66</v>
      </c>
      <c r="F239" s="317" t="s">
        <v>67</v>
      </c>
      <c r="G239" s="318" t="s">
        <v>68</v>
      </c>
      <c r="H239" s="320" t="s">
        <v>69</v>
      </c>
      <c r="I239" s="317" t="s">
        <v>70</v>
      </c>
      <c r="J239" s="317" t="s">
        <v>71</v>
      </c>
      <c r="K239" s="317" t="s">
        <v>72</v>
      </c>
      <c r="L239" s="317" t="s">
        <v>73</v>
      </c>
      <c r="M239" s="318" t="s">
        <v>74</v>
      </c>
      <c r="N239" s="323" t="s">
        <v>75</v>
      </c>
      <c r="O239" s="317" t="s">
        <v>76</v>
      </c>
      <c r="P239" s="317" t="s">
        <v>77</v>
      </c>
      <c r="Q239" s="317" t="s">
        <v>78</v>
      </c>
      <c r="R239" s="318" t="s">
        <v>79</v>
      </c>
      <c r="V239" s="317" t="s">
        <v>66</v>
      </c>
      <c r="W239" s="317" t="s">
        <v>67</v>
      </c>
      <c r="X239" s="318" t="s">
        <v>68</v>
      </c>
      <c r="Y239" s="320" t="s">
        <v>69</v>
      </c>
      <c r="Z239" s="317" t="s">
        <v>70</v>
      </c>
      <c r="AA239" s="317" t="s">
        <v>71</v>
      </c>
      <c r="AB239" s="317" t="s">
        <v>72</v>
      </c>
      <c r="AC239" s="317" t="s">
        <v>73</v>
      </c>
      <c r="AD239" s="318" t="s">
        <v>74</v>
      </c>
      <c r="AE239" s="323" t="s">
        <v>75</v>
      </c>
      <c r="AF239" s="317" t="s">
        <v>76</v>
      </c>
      <c r="AG239" s="317" t="s">
        <v>77</v>
      </c>
      <c r="AH239" s="317" t="s">
        <v>78</v>
      </c>
      <c r="AI239" s="318" t="s">
        <v>79</v>
      </c>
    </row>
    <row r="240" spans="1:35" ht="15.75">
      <c r="C240" s="128" t="s">
        <v>51</v>
      </c>
      <c r="D240" s="129" t="s">
        <v>52</v>
      </c>
      <c r="E240" s="317"/>
      <c r="F240" s="317"/>
      <c r="G240" s="318"/>
      <c r="H240" s="320"/>
      <c r="I240" s="317"/>
      <c r="J240" s="317"/>
      <c r="K240" s="317"/>
      <c r="L240" s="317"/>
      <c r="M240" s="318"/>
      <c r="N240" s="323"/>
      <c r="O240" s="317"/>
      <c r="P240" s="317"/>
      <c r="Q240" s="317"/>
      <c r="R240" s="318"/>
      <c r="T240" s="128" t="s">
        <v>51</v>
      </c>
      <c r="U240" s="129" t="s">
        <v>52</v>
      </c>
      <c r="V240" s="317"/>
      <c r="W240" s="317"/>
      <c r="X240" s="318"/>
      <c r="Y240" s="320"/>
      <c r="Z240" s="317"/>
      <c r="AA240" s="317"/>
      <c r="AB240" s="317"/>
      <c r="AC240" s="317"/>
      <c r="AD240" s="318"/>
      <c r="AE240" s="323"/>
      <c r="AF240" s="317"/>
      <c r="AG240" s="317"/>
      <c r="AH240" s="317"/>
      <c r="AI240" s="318"/>
    </row>
    <row r="241" spans="3:35" s="130" customFormat="1" ht="21" customHeight="1">
      <c r="C241" s="131" t="s">
        <v>56</v>
      </c>
      <c r="D241" s="99">
        <f>+'5E D2'!B197</f>
        <v>0</v>
      </c>
      <c r="E241" s="132"/>
      <c r="F241" s="132"/>
      <c r="G241" s="132"/>
      <c r="H241" s="132"/>
      <c r="I241" s="132"/>
      <c r="J241" s="132"/>
      <c r="K241" s="132"/>
      <c r="L241" s="132"/>
      <c r="M241" s="132"/>
      <c r="N241" s="132"/>
      <c r="O241" s="132"/>
      <c r="P241" s="132"/>
      <c r="Q241" s="132"/>
      <c r="R241" s="132"/>
      <c r="T241" s="131" t="s">
        <v>56</v>
      </c>
      <c r="U241" s="99">
        <f>'[7]5E B2'!A257</f>
        <v>0</v>
      </c>
      <c r="V241" s="132"/>
      <c r="W241" s="132"/>
      <c r="X241" s="132"/>
      <c r="Y241" s="132"/>
      <c r="Z241" s="132"/>
      <c r="AA241" s="132"/>
      <c r="AB241" s="132"/>
      <c r="AC241" s="132"/>
      <c r="AD241" s="132"/>
      <c r="AE241" s="132"/>
      <c r="AF241" s="132"/>
      <c r="AG241" s="132"/>
      <c r="AH241" s="132"/>
      <c r="AI241" s="132"/>
    </row>
    <row r="242" spans="3:35" s="130" customFormat="1" ht="22.5" hidden="1" customHeight="1">
      <c r="C242" s="133"/>
      <c r="D242" s="149">
        <f>+'5E D2'!B198</f>
        <v>0</v>
      </c>
      <c r="E242" s="134"/>
      <c r="F242" s="134"/>
      <c r="G242" s="134"/>
      <c r="H242" s="134"/>
      <c r="I242" s="134"/>
      <c r="J242" s="134"/>
      <c r="K242" s="134"/>
      <c r="L242" s="134"/>
      <c r="M242" s="134"/>
      <c r="N242" s="134"/>
      <c r="O242" s="134"/>
      <c r="P242" s="134"/>
      <c r="Q242" s="134"/>
      <c r="R242" s="134"/>
      <c r="T242" s="133"/>
      <c r="U242" s="149">
        <f>'[7]5E B2'!A258</f>
        <v>0</v>
      </c>
      <c r="V242" s="134"/>
      <c r="W242" s="134"/>
      <c r="X242" s="134"/>
      <c r="Y242" s="134"/>
      <c r="Z242" s="134"/>
      <c r="AA242" s="134"/>
      <c r="AB242" s="134"/>
      <c r="AC242" s="134"/>
      <c r="AD242" s="134"/>
      <c r="AE242" s="134"/>
      <c r="AF242" s="134"/>
      <c r="AG242" s="134"/>
      <c r="AH242" s="134"/>
      <c r="AI242" s="134"/>
    </row>
    <row r="243" spans="3:35" s="130" customFormat="1" ht="22.5" hidden="1" customHeight="1">
      <c r="C243" s="133"/>
      <c r="D243" s="149">
        <f>+'5E D2'!B199</f>
        <v>0</v>
      </c>
      <c r="E243" s="134"/>
      <c r="F243" s="134"/>
      <c r="G243" s="134"/>
      <c r="H243" s="134"/>
      <c r="I243" s="134"/>
      <c r="J243" s="134"/>
      <c r="K243" s="134"/>
      <c r="L243" s="134"/>
      <c r="M243" s="134"/>
      <c r="N243" s="134"/>
      <c r="O243" s="134"/>
      <c r="P243" s="134"/>
      <c r="Q243" s="134"/>
      <c r="R243" s="134"/>
      <c r="T243" s="133"/>
      <c r="U243" s="149">
        <f>'[7]5E B2'!A259</f>
        <v>0</v>
      </c>
      <c r="V243" s="134"/>
      <c r="W243" s="134"/>
      <c r="X243" s="134"/>
      <c r="Y243" s="134"/>
      <c r="Z243" s="134"/>
      <c r="AA243" s="134"/>
      <c r="AB243" s="134"/>
      <c r="AC243" s="134"/>
      <c r="AD243" s="134"/>
      <c r="AE243" s="134"/>
      <c r="AF243" s="134"/>
      <c r="AG243" s="134"/>
      <c r="AH243" s="134"/>
      <c r="AI243" s="134"/>
    </row>
    <row r="244" spans="3:35" s="130" customFormat="1" ht="22.5" customHeight="1">
      <c r="C244" s="135">
        <f>+$A$4</f>
        <v>45712</v>
      </c>
      <c r="D244" s="149">
        <f>+'5E D2'!B200</f>
        <v>0</v>
      </c>
      <c r="E244" s="134"/>
      <c r="F244" s="134"/>
      <c r="G244" s="134"/>
      <c r="H244" s="134"/>
      <c r="I244" s="134"/>
      <c r="J244" s="134"/>
      <c r="K244" s="134"/>
      <c r="L244" s="134"/>
      <c r="M244" s="134"/>
      <c r="N244" s="134"/>
      <c r="O244" s="134"/>
      <c r="P244" s="134"/>
      <c r="Q244" s="134"/>
      <c r="R244" s="134"/>
      <c r="T244" s="135">
        <f>+C292+3</f>
        <v>45719</v>
      </c>
      <c r="U244" s="149">
        <f>'[7]5E B2'!A260</f>
        <v>0</v>
      </c>
      <c r="V244" s="134"/>
      <c r="W244" s="134"/>
      <c r="X244" s="134"/>
      <c r="Y244" s="134"/>
      <c r="Z244" s="134"/>
      <c r="AA244" s="134"/>
      <c r="AB244" s="134"/>
      <c r="AC244" s="134"/>
      <c r="AD244" s="134"/>
      <c r="AE244" s="134"/>
      <c r="AF244" s="134"/>
      <c r="AG244" s="134"/>
      <c r="AH244" s="134"/>
      <c r="AI244" s="134"/>
    </row>
    <row r="245" spans="3:35" s="130" customFormat="1" ht="22.5" hidden="1" customHeight="1">
      <c r="C245" s="135"/>
      <c r="D245" s="149">
        <f>+'5E D2'!B201</f>
        <v>0</v>
      </c>
      <c r="E245" s="134"/>
      <c r="F245" s="134"/>
      <c r="G245" s="134"/>
      <c r="H245" s="134"/>
      <c r="I245" s="134"/>
      <c r="J245" s="134"/>
      <c r="K245" s="134"/>
      <c r="L245" s="134"/>
      <c r="M245" s="134"/>
      <c r="N245" s="134"/>
      <c r="O245" s="134"/>
      <c r="P245" s="134"/>
      <c r="Q245" s="134"/>
      <c r="R245" s="134"/>
      <c r="T245" s="135"/>
      <c r="U245" s="149">
        <f>'[7]5E B2'!A261</f>
        <v>0</v>
      </c>
      <c r="V245" s="134"/>
      <c r="W245" s="134"/>
      <c r="X245" s="134"/>
      <c r="Y245" s="134"/>
      <c r="Z245" s="134"/>
      <c r="AA245" s="134"/>
      <c r="AB245" s="134"/>
      <c r="AC245" s="134"/>
      <c r="AD245" s="134"/>
      <c r="AE245" s="134"/>
      <c r="AF245" s="134"/>
      <c r="AG245" s="134"/>
      <c r="AH245" s="134"/>
      <c r="AI245" s="134"/>
    </row>
    <row r="246" spans="3:35" s="130" customFormat="1" ht="22.5" hidden="1" customHeight="1">
      <c r="C246" s="135"/>
      <c r="D246" s="149">
        <f>+'5E D2'!B202</f>
        <v>0</v>
      </c>
      <c r="E246" s="134"/>
      <c r="F246" s="134"/>
      <c r="G246" s="134"/>
      <c r="H246" s="134"/>
      <c r="I246" s="134"/>
      <c r="J246" s="134"/>
      <c r="K246" s="134"/>
      <c r="L246" s="134"/>
      <c r="M246" s="134"/>
      <c r="N246" s="134"/>
      <c r="O246" s="134"/>
      <c r="P246" s="134"/>
      <c r="Q246" s="134"/>
      <c r="R246" s="134"/>
      <c r="T246" s="135"/>
      <c r="U246" s="149">
        <f>'[7]5E B2'!A262</f>
        <v>0</v>
      </c>
      <c r="V246" s="134"/>
      <c r="W246" s="134"/>
      <c r="X246" s="134"/>
      <c r="Y246" s="134"/>
      <c r="Z246" s="134"/>
      <c r="AA246" s="134"/>
      <c r="AB246" s="134"/>
      <c r="AC246" s="134"/>
      <c r="AD246" s="134"/>
      <c r="AE246" s="134"/>
      <c r="AF246" s="134"/>
      <c r="AG246" s="134"/>
      <c r="AH246" s="134"/>
      <c r="AI246" s="134"/>
    </row>
    <row r="247" spans="3:35" s="130" customFormat="1" ht="21" customHeight="1">
      <c r="C247" s="136"/>
      <c r="D247" s="149">
        <f>+'5E D2'!B203</f>
        <v>0</v>
      </c>
      <c r="E247" s="134"/>
      <c r="F247" s="134"/>
      <c r="G247" s="134"/>
      <c r="H247" s="134"/>
      <c r="I247" s="134"/>
      <c r="J247" s="134"/>
      <c r="K247" s="137"/>
      <c r="L247" s="137"/>
      <c r="M247" s="137"/>
      <c r="N247" s="137"/>
      <c r="O247" s="137"/>
      <c r="P247" s="137"/>
      <c r="Q247" s="137"/>
      <c r="R247" s="138"/>
      <c r="T247" s="136"/>
      <c r="U247" s="149">
        <f>'[7]5E B2'!A263</f>
        <v>0</v>
      </c>
      <c r="V247" s="134"/>
      <c r="W247" s="134"/>
      <c r="X247" s="134"/>
      <c r="Y247" s="134"/>
      <c r="Z247" s="134"/>
      <c r="AA247" s="134"/>
      <c r="AB247" s="134"/>
      <c r="AC247" s="134"/>
      <c r="AD247" s="134"/>
      <c r="AE247" s="134"/>
      <c r="AF247" s="134"/>
      <c r="AG247" s="134"/>
      <c r="AH247" s="134"/>
      <c r="AI247" s="134"/>
    </row>
    <row r="248" spans="3:35" s="130" customFormat="1" ht="22.5" hidden="1" customHeight="1">
      <c r="C248" s="136"/>
      <c r="D248" s="149" t="str">
        <f>+'5E D2'!B204</f>
        <v xml:space="preserve">             Repas végétarien</v>
      </c>
      <c r="E248" s="137"/>
      <c r="F248" s="137"/>
      <c r="G248" s="137"/>
      <c r="H248" s="137"/>
      <c r="I248" s="137"/>
      <c r="J248" s="137"/>
      <c r="K248" s="137"/>
      <c r="L248" s="137"/>
      <c r="M248" s="137"/>
      <c r="N248" s="137"/>
      <c r="O248" s="137"/>
      <c r="P248" s="137"/>
      <c r="Q248" s="137"/>
      <c r="R248" s="138"/>
      <c r="T248" s="136"/>
      <c r="U248" s="149">
        <f>'[7]5E B2'!A264</f>
        <v>0</v>
      </c>
      <c r="V248" s="134"/>
      <c r="W248" s="134"/>
      <c r="X248" s="134"/>
      <c r="Y248" s="134"/>
      <c r="Z248" s="134"/>
      <c r="AA248" s="134"/>
      <c r="AB248" s="134"/>
      <c r="AC248" s="134"/>
      <c r="AD248" s="134"/>
      <c r="AE248" s="134"/>
      <c r="AF248" s="134"/>
      <c r="AG248" s="134"/>
      <c r="AH248" s="134"/>
      <c r="AI248" s="134"/>
    </row>
    <row r="249" spans="3:35" s="130" customFormat="1" ht="0.75" customHeight="1">
      <c r="C249" s="136"/>
      <c r="D249" s="149">
        <f>+'5E D2'!B205</f>
        <v>0</v>
      </c>
      <c r="E249" s="137"/>
      <c r="F249" s="137"/>
      <c r="G249" s="137"/>
      <c r="H249" s="137"/>
      <c r="I249" s="137"/>
      <c r="J249" s="137"/>
      <c r="K249" s="137"/>
      <c r="L249" s="137"/>
      <c r="M249" s="137"/>
      <c r="N249" s="137"/>
      <c r="O249" s="137"/>
      <c r="P249" s="137"/>
      <c r="Q249" s="137"/>
      <c r="R249" s="138"/>
      <c r="T249" s="136"/>
      <c r="U249" s="149">
        <f>'[7]5E B2'!A265</f>
        <v>0</v>
      </c>
      <c r="V249" s="134"/>
      <c r="W249" s="134"/>
      <c r="X249" s="134"/>
      <c r="Y249" s="134"/>
      <c r="Z249" s="134"/>
      <c r="AA249" s="134"/>
      <c r="AB249" s="134"/>
      <c r="AC249" s="134"/>
      <c r="AD249" s="134"/>
      <c r="AE249" s="134"/>
      <c r="AF249" s="134"/>
      <c r="AG249" s="134"/>
      <c r="AH249" s="134"/>
      <c r="AI249" s="134"/>
    </row>
    <row r="250" spans="3:35" s="130" customFormat="1" ht="22.5" customHeight="1">
      <c r="C250" s="133"/>
      <c r="D250" s="149">
        <f>+'5E D2'!B206</f>
        <v>0</v>
      </c>
      <c r="E250" s="138"/>
      <c r="F250" s="138"/>
      <c r="G250" s="138"/>
      <c r="H250" s="138"/>
      <c r="I250" s="138"/>
      <c r="J250" s="137"/>
      <c r="K250" s="137"/>
      <c r="L250" s="137"/>
      <c r="M250" s="137"/>
      <c r="N250" s="137"/>
      <c r="O250" s="138"/>
      <c r="P250" s="138"/>
      <c r="Q250" s="138"/>
      <c r="R250" s="138"/>
      <c r="T250" s="133"/>
      <c r="U250" s="149">
        <f>'[7]5E B2'!A266</f>
        <v>0</v>
      </c>
      <c r="V250" s="134"/>
      <c r="W250" s="134"/>
      <c r="X250" s="134"/>
      <c r="Y250" s="134"/>
      <c r="Z250" s="134"/>
      <c r="AA250" s="134"/>
      <c r="AB250" s="134"/>
      <c r="AC250" s="134"/>
      <c r="AD250" s="134"/>
      <c r="AE250" s="134"/>
      <c r="AF250" s="134"/>
      <c r="AG250" s="134"/>
      <c r="AH250" s="134"/>
      <c r="AI250" s="134"/>
    </row>
    <row r="251" spans="3:35" s="130" customFormat="1" ht="22.5" hidden="1" customHeight="1">
      <c r="C251" s="133"/>
      <c r="D251" s="149">
        <f>+'5E D2'!B207</f>
        <v>0</v>
      </c>
      <c r="E251" s="138"/>
      <c r="F251" s="138"/>
      <c r="G251" s="138"/>
      <c r="H251" s="138"/>
      <c r="I251" s="138"/>
      <c r="J251" s="137"/>
      <c r="K251" s="137"/>
      <c r="L251" s="137"/>
      <c r="M251" s="137"/>
      <c r="N251" s="137"/>
      <c r="O251" s="138"/>
      <c r="P251" s="138"/>
      <c r="Q251" s="138"/>
      <c r="R251" s="138"/>
      <c r="T251" s="133"/>
      <c r="U251" s="149">
        <f>'[7]5E B2'!A267</f>
        <v>0</v>
      </c>
      <c r="V251" s="134"/>
      <c r="W251" s="134"/>
      <c r="X251" s="134"/>
      <c r="Y251" s="134"/>
      <c r="Z251" s="134"/>
      <c r="AA251" s="134"/>
      <c r="AB251" s="134"/>
      <c r="AC251" s="134"/>
      <c r="AD251" s="134"/>
      <c r="AE251" s="134"/>
      <c r="AF251" s="134"/>
      <c r="AG251" s="134"/>
      <c r="AH251" s="134"/>
      <c r="AI251" s="134"/>
    </row>
    <row r="252" spans="3:35" s="130" customFormat="1" ht="22.5" customHeight="1">
      <c r="C252" s="139"/>
      <c r="D252" s="150">
        <f>+'5E D2'!B208</f>
        <v>0</v>
      </c>
      <c r="E252" s="140"/>
      <c r="F252" s="140"/>
      <c r="G252" s="140"/>
      <c r="H252" s="140"/>
      <c r="I252" s="140"/>
      <c r="J252" s="137"/>
      <c r="K252" s="137"/>
      <c r="L252" s="137"/>
      <c r="M252" s="137"/>
      <c r="N252" s="137"/>
      <c r="O252" s="140"/>
      <c r="P252" s="140"/>
      <c r="Q252" s="140"/>
      <c r="R252" s="140"/>
      <c r="T252" s="139"/>
      <c r="U252" s="150">
        <f>'[7]5E B2'!A268</f>
        <v>0</v>
      </c>
      <c r="V252" s="141"/>
      <c r="W252" s="141"/>
      <c r="X252" s="141"/>
      <c r="Y252" s="141"/>
      <c r="Z252" s="141"/>
      <c r="AA252" s="141"/>
      <c r="AB252" s="141"/>
      <c r="AC252" s="141"/>
      <c r="AD252" s="141"/>
      <c r="AE252" s="141"/>
      <c r="AF252" s="141"/>
      <c r="AG252" s="141"/>
      <c r="AH252" s="141"/>
      <c r="AI252" s="141"/>
    </row>
    <row r="253" spans="3:35" s="130" customFormat="1" ht="21" customHeight="1">
      <c r="C253" s="131" t="s">
        <v>58</v>
      </c>
      <c r="D253" s="99">
        <f>+'5E D2'!D197</f>
        <v>0</v>
      </c>
      <c r="E253" s="132"/>
      <c r="F253" s="132"/>
      <c r="G253" s="132"/>
      <c r="H253" s="132"/>
      <c r="I253" s="132"/>
      <c r="J253" s="132"/>
      <c r="K253" s="132"/>
      <c r="L253" s="132"/>
      <c r="M253" s="132"/>
      <c r="N253" s="132"/>
      <c r="O253" s="132"/>
      <c r="P253" s="132"/>
      <c r="Q253" s="132"/>
      <c r="R253" s="132"/>
      <c r="T253" s="131" t="s">
        <v>58</v>
      </c>
      <c r="U253" s="99">
        <f>'[7]5E B2'!C257</f>
        <v>0</v>
      </c>
      <c r="V253" s="132"/>
      <c r="W253" s="132"/>
      <c r="X253" s="132"/>
      <c r="Y253" s="132"/>
      <c r="Z253" s="132"/>
      <c r="AA253" s="132"/>
      <c r="AB253" s="132"/>
      <c r="AC253" s="132"/>
      <c r="AD253" s="132"/>
      <c r="AE253" s="132"/>
      <c r="AF253" s="132"/>
      <c r="AG253" s="132"/>
      <c r="AH253" s="132"/>
      <c r="AI253" s="132"/>
    </row>
    <row r="254" spans="3:35" s="130" customFormat="1" ht="22.5" hidden="1" customHeight="1">
      <c r="C254" s="133"/>
      <c r="D254" s="149">
        <f>+'5E D2'!D198</f>
        <v>0</v>
      </c>
      <c r="E254" s="134"/>
      <c r="F254" s="134"/>
      <c r="G254" s="134"/>
      <c r="H254" s="134"/>
      <c r="I254" s="134"/>
      <c r="J254" s="134"/>
      <c r="K254" s="134"/>
      <c r="L254" s="134"/>
      <c r="M254" s="134"/>
      <c r="N254" s="134"/>
      <c r="O254" s="134"/>
      <c r="P254" s="134"/>
      <c r="Q254" s="134"/>
      <c r="R254" s="134"/>
      <c r="T254" s="133"/>
      <c r="U254" s="149">
        <f>'[7]5E B2'!C258</f>
        <v>0</v>
      </c>
      <c r="V254" s="134"/>
      <c r="W254" s="134"/>
      <c r="X254" s="134"/>
      <c r="Y254" s="134"/>
      <c r="Z254" s="134"/>
      <c r="AA254" s="134"/>
      <c r="AB254" s="134"/>
      <c r="AC254" s="134"/>
      <c r="AD254" s="134"/>
      <c r="AE254" s="134"/>
      <c r="AF254" s="134"/>
      <c r="AG254" s="134"/>
      <c r="AH254" s="134"/>
      <c r="AI254" s="134"/>
    </row>
    <row r="255" spans="3:35" s="130" customFormat="1" ht="22.5" hidden="1" customHeight="1">
      <c r="C255" s="133"/>
      <c r="D255" s="149">
        <f>+'5E D2'!D199</f>
        <v>0</v>
      </c>
      <c r="E255" s="134"/>
      <c r="F255" s="134"/>
      <c r="G255" s="134"/>
      <c r="H255" s="134"/>
      <c r="I255" s="134"/>
      <c r="J255" s="134"/>
      <c r="K255" s="134"/>
      <c r="L255" s="134"/>
      <c r="M255" s="134"/>
      <c r="N255" s="134"/>
      <c r="O255" s="134"/>
      <c r="P255" s="134"/>
      <c r="Q255" s="134"/>
      <c r="R255" s="134"/>
      <c r="T255" s="133"/>
      <c r="U255" s="149">
        <f>'[7]5E B2'!C259</f>
        <v>0</v>
      </c>
      <c r="V255" s="134"/>
      <c r="W255" s="134"/>
      <c r="X255" s="134"/>
      <c r="Y255" s="134"/>
      <c r="Z255" s="134"/>
      <c r="AA255" s="134"/>
      <c r="AB255" s="134"/>
      <c r="AC255" s="134"/>
      <c r="AD255" s="134"/>
      <c r="AE255" s="134"/>
      <c r="AF255" s="134"/>
      <c r="AG255" s="134"/>
      <c r="AH255" s="134"/>
      <c r="AI255" s="134"/>
    </row>
    <row r="256" spans="3:35" s="130" customFormat="1" ht="22.5" customHeight="1">
      <c r="C256" s="135">
        <f>+C244+1</f>
        <v>45713</v>
      </c>
      <c r="D256" s="149">
        <f>+'5E D2'!D200</f>
        <v>0</v>
      </c>
      <c r="E256" s="138"/>
      <c r="F256" s="137"/>
      <c r="G256" s="137"/>
      <c r="H256" s="137"/>
      <c r="I256" s="137"/>
      <c r="J256" s="137"/>
      <c r="K256" s="137"/>
      <c r="L256" s="137"/>
      <c r="M256" s="137"/>
      <c r="N256" s="137"/>
      <c r="O256" s="137"/>
      <c r="P256" s="137"/>
      <c r="Q256" s="137"/>
      <c r="R256" s="138"/>
      <c r="T256" s="135">
        <f>+T244+1</f>
        <v>45720</v>
      </c>
      <c r="U256" s="149">
        <f>'[7]5E B2'!C260</f>
        <v>0</v>
      </c>
      <c r="V256" s="134"/>
      <c r="W256" s="134"/>
      <c r="X256" s="134"/>
      <c r="Y256" s="134"/>
      <c r="Z256" s="134"/>
      <c r="AA256" s="134"/>
      <c r="AB256" s="134"/>
      <c r="AC256" s="134"/>
      <c r="AD256" s="134"/>
      <c r="AE256" s="134"/>
      <c r="AF256" s="134"/>
      <c r="AG256" s="134"/>
      <c r="AH256" s="134"/>
      <c r="AI256" s="134"/>
    </row>
    <row r="257" spans="3:35" s="130" customFormat="1" ht="22.5" hidden="1" customHeight="1">
      <c r="C257" s="135"/>
      <c r="D257" s="149">
        <f>+'5E D2'!D201</f>
        <v>0</v>
      </c>
      <c r="E257" s="137"/>
      <c r="F257" s="137"/>
      <c r="G257" s="137"/>
      <c r="H257" s="137"/>
      <c r="I257" s="137"/>
      <c r="J257" s="137"/>
      <c r="K257" s="137"/>
      <c r="L257" s="137"/>
      <c r="M257" s="137"/>
      <c r="N257" s="137"/>
      <c r="O257" s="137"/>
      <c r="P257" s="137"/>
      <c r="Q257" s="137"/>
      <c r="R257" s="137"/>
      <c r="T257" s="135"/>
      <c r="U257" s="149">
        <f>'[7]5E B2'!C261</f>
        <v>0</v>
      </c>
      <c r="V257" s="134"/>
      <c r="W257" s="134"/>
      <c r="X257" s="134"/>
      <c r="Y257" s="134"/>
      <c r="Z257" s="134"/>
      <c r="AA257" s="134"/>
      <c r="AB257" s="134"/>
      <c r="AC257" s="134"/>
      <c r="AD257" s="134"/>
      <c r="AE257" s="134"/>
      <c r="AF257" s="134"/>
      <c r="AG257" s="134"/>
      <c r="AH257" s="134"/>
      <c r="AI257" s="134"/>
    </row>
    <row r="258" spans="3:35" s="130" customFormat="1" ht="22.5" hidden="1" customHeight="1">
      <c r="C258" s="135"/>
      <c r="D258" s="149">
        <f>+'5E D2'!D202</f>
        <v>0</v>
      </c>
      <c r="E258" s="137"/>
      <c r="F258" s="137"/>
      <c r="G258" s="137"/>
      <c r="H258" s="137"/>
      <c r="I258" s="137"/>
      <c r="J258" s="137"/>
      <c r="K258" s="137"/>
      <c r="L258" s="137"/>
      <c r="M258" s="137"/>
      <c r="N258" s="137"/>
      <c r="O258" s="137"/>
      <c r="P258" s="137"/>
      <c r="Q258" s="137"/>
      <c r="R258" s="137"/>
      <c r="T258" s="135"/>
      <c r="U258" s="149">
        <f>'[7]5E B2'!C262</f>
        <v>0</v>
      </c>
      <c r="V258" s="134"/>
      <c r="W258" s="134"/>
      <c r="X258" s="134"/>
      <c r="Y258" s="134"/>
      <c r="Z258" s="134"/>
      <c r="AA258" s="134"/>
      <c r="AB258" s="134"/>
      <c r="AC258" s="134"/>
      <c r="AD258" s="134"/>
      <c r="AE258" s="134"/>
      <c r="AF258" s="134"/>
      <c r="AG258" s="134"/>
      <c r="AH258" s="134"/>
      <c r="AI258" s="134"/>
    </row>
    <row r="259" spans="3:35" s="130" customFormat="1" ht="19.5" customHeight="1">
      <c r="C259" s="136"/>
      <c r="D259" s="149">
        <f>+'5E D2'!D203</f>
        <v>0</v>
      </c>
      <c r="E259" s="137"/>
      <c r="F259" s="137"/>
      <c r="G259" s="137"/>
      <c r="H259" s="137"/>
      <c r="I259" s="137"/>
      <c r="J259" s="137"/>
      <c r="K259" s="137"/>
      <c r="L259" s="137"/>
      <c r="M259" s="137"/>
      <c r="N259" s="137"/>
      <c r="O259" s="137"/>
      <c r="P259" s="137"/>
      <c r="Q259" s="137"/>
      <c r="R259" s="138"/>
      <c r="T259" s="136"/>
      <c r="U259" s="149">
        <f>'[7]5E B2'!C263</f>
        <v>0</v>
      </c>
      <c r="V259" s="134"/>
      <c r="W259" s="134"/>
      <c r="X259" s="134"/>
      <c r="Y259" s="134"/>
      <c r="Z259" s="134"/>
      <c r="AA259" s="134"/>
      <c r="AB259" s="134"/>
      <c r="AC259" s="134"/>
      <c r="AD259" s="134"/>
      <c r="AE259" s="134"/>
      <c r="AF259" s="134"/>
      <c r="AG259" s="134"/>
      <c r="AH259" s="134"/>
      <c r="AI259" s="134"/>
    </row>
    <row r="260" spans="3:35" s="130" customFormat="1" ht="22.5" hidden="1" customHeight="1">
      <c r="C260" s="136"/>
      <c r="D260" s="149">
        <f>+'5E D2'!D204</f>
        <v>0</v>
      </c>
      <c r="E260" s="137"/>
      <c r="F260" s="137"/>
      <c r="G260" s="137"/>
      <c r="H260" s="137"/>
      <c r="I260" s="137"/>
      <c r="J260" s="137"/>
      <c r="K260" s="137"/>
      <c r="L260" s="137"/>
      <c r="M260" s="137"/>
      <c r="N260" s="137"/>
      <c r="O260" s="137"/>
      <c r="P260" s="137"/>
      <c r="Q260" s="137"/>
      <c r="R260" s="138"/>
      <c r="T260" s="136"/>
      <c r="U260" s="149">
        <f>'[7]5E B2'!C264</f>
        <v>0</v>
      </c>
      <c r="V260" s="134"/>
      <c r="W260" s="134"/>
      <c r="X260" s="134"/>
      <c r="Y260" s="134"/>
      <c r="Z260" s="134"/>
      <c r="AA260" s="134"/>
      <c r="AB260" s="134"/>
      <c r="AC260" s="134"/>
      <c r="AD260" s="134"/>
      <c r="AE260" s="134"/>
      <c r="AF260" s="134"/>
      <c r="AG260" s="134"/>
      <c r="AH260" s="134"/>
      <c r="AI260" s="134"/>
    </row>
    <row r="261" spans="3:35" s="130" customFormat="1" ht="0.75" customHeight="1">
      <c r="C261" s="136"/>
      <c r="D261" s="149">
        <f>+'5E D2'!D205</f>
        <v>0</v>
      </c>
      <c r="E261" s="137"/>
      <c r="F261" s="137"/>
      <c r="G261" s="137"/>
      <c r="H261" s="137"/>
      <c r="I261" s="137"/>
      <c r="J261" s="137"/>
      <c r="K261" s="137"/>
      <c r="L261" s="137"/>
      <c r="M261" s="137"/>
      <c r="N261" s="137"/>
      <c r="O261" s="137"/>
      <c r="P261" s="137"/>
      <c r="Q261" s="137"/>
      <c r="R261" s="138"/>
      <c r="T261" s="136"/>
      <c r="U261" s="149">
        <f>'[7]5E B2'!C265</f>
        <v>0</v>
      </c>
      <c r="V261" s="134"/>
      <c r="W261" s="134"/>
      <c r="X261" s="134"/>
      <c r="Y261" s="134"/>
      <c r="Z261" s="134"/>
      <c r="AA261" s="134"/>
      <c r="AB261" s="134"/>
      <c r="AC261" s="134"/>
      <c r="AD261" s="134"/>
      <c r="AE261" s="134"/>
      <c r="AF261" s="134"/>
      <c r="AG261" s="134"/>
      <c r="AH261" s="134"/>
      <c r="AI261" s="134"/>
    </row>
    <row r="262" spans="3:35" s="130" customFormat="1" ht="22.5" customHeight="1">
      <c r="C262" s="133"/>
      <c r="D262" s="149">
        <f>+'5E D2'!D206</f>
        <v>0</v>
      </c>
      <c r="E262" s="138"/>
      <c r="F262" s="138"/>
      <c r="G262" s="138"/>
      <c r="H262" s="138"/>
      <c r="I262" s="138"/>
      <c r="J262" s="137"/>
      <c r="K262" s="137"/>
      <c r="L262" s="137"/>
      <c r="M262" s="137"/>
      <c r="N262" s="137"/>
      <c r="O262" s="138"/>
      <c r="P262" s="138"/>
      <c r="Q262" s="138"/>
      <c r="R262" s="138"/>
      <c r="T262" s="133"/>
      <c r="U262" s="149">
        <f>'[7]5E B2'!C266</f>
        <v>0</v>
      </c>
      <c r="V262" s="134"/>
      <c r="W262" s="134"/>
      <c r="X262" s="134"/>
      <c r="Y262" s="134"/>
      <c r="Z262" s="134"/>
      <c r="AA262" s="134"/>
      <c r="AB262" s="134"/>
      <c r="AC262" s="134"/>
      <c r="AD262" s="134"/>
      <c r="AE262" s="134"/>
      <c r="AF262" s="134"/>
      <c r="AG262" s="134"/>
      <c r="AH262" s="134"/>
      <c r="AI262" s="134"/>
    </row>
    <row r="263" spans="3:35" s="130" customFormat="1" ht="22.5" hidden="1" customHeight="1">
      <c r="C263" s="133"/>
      <c r="D263" s="149">
        <f>+'5E D2'!D207</f>
        <v>0</v>
      </c>
      <c r="E263" s="138"/>
      <c r="F263" s="138"/>
      <c r="G263" s="138"/>
      <c r="H263" s="138"/>
      <c r="I263" s="138"/>
      <c r="J263" s="137"/>
      <c r="K263" s="137"/>
      <c r="L263" s="137"/>
      <c r="M263" s="137"/>
      <c r="N263" s="137"/>
      <c r="O263" s="138"/>
      <c r="P263" s="138"/>
      <c r="Q263" s="138"/>
      <c r="R263" s="138"/>
      <c r="T263" s="133"/>
      <c r="U263" s="149">
        <f>'[7]5E B2'!C267</f>
        <v>0</v>
      </c>
      <c r="V263" s="134"/>
      <c r="W263" s="134"/>
      <c r="X263" s="134"/>
      <c r="Y263" s="134"/>
      <c r="Z263" s="134"/>
      <c r="AA263" s="134"/>
      <c r="AB263" s="134"/>
      <c r="AC263" s="134"/>
      <c r="AD263" s="134"/>
      <c r="AE263" s="134"/>
      <c r="AF263" s="134"/>
      <c r="AG263" s="134"/>
      <c r="AH263" s="134"/>
      <c r="AI263" s="134"/>
    </row>
    <row r="264" spans="3:35" s="130" customFormat="1" ht="22.5" customHeight="1">
      <c r="C264" s="139"/>
      <c r="D264" s="150">
        <f>+'5E D2'!D208</f>
        <v>0</v>
      </c>
      <c r="E264" s="140"/>
      <c r="F264" s="140"/>
      <c r="G264" s="140"/>
      <c r="H264" s="140"/>
      <c r="I264" s="140"/>
      <c r="J264" s="137"/>
      <c r="K264" s="137"/>
      <c r="L264" s="137"/>
      <c r="M264" s="137"/>
      <c r="N264" s="137"/>
      <c r="O264" s="140"/>
      <c r="P264" s="140"/>
      <c r="Q264" s="140"/>
      <c r="R264" s="140"/>
      <c r="T264" s="139"/>
      <c r="U264" s="150">
        <f>'[7]5E B2'!C268</f>
        <v>0</v>
      </c>
      <c r="V264" s="141"/>
      <c r="W264" s="141"/>
      <c r="X264" s="141"/>
      <c r="Y264" s="141"/>
      <c r="Z264" s="141"/>
      <c r="AA264" s="141"/>
      <c r="AB264" s="141"/>
      <c r="AC264" s="141"/>
      <c r="AD264" s="141"/>
      <c r="AE264" s="141"/>
      <c r="AF264" s="141"/>
      <c r="AG264" s="141"/>
      <c r="AH264" s="141"/>
      <c r="AI264" s="141"/>
    </row>
    <row r="265" spans="3:35" s="130" customFormat="1" ht="21" customHeight="1">
      <c r="C265" s="131" t="s">
        <v>59</v>
      </c>
      <c r="D265" s="99">
        <f>+'5E D2'!F197</f>
        <v>0</v>
      </c>
      <c r="E265" s="132"/>
      <c r="F265" s="132"/>
      <c r="G265" s="132"/>
      <c r="H265" s="132"/>
      <c r="I265" s="132"/>
      <c r="J265" s="132"/>
      <c r="K265" s="132"/>
      <c r="L265" s="132"/>
      <c r="M265" s="132"/>
      <c r="N265" s="132"/>
      <c r="O265" s="132"/>
      <c r="P265" s="132"/>
      <c r="Q265" s="132"/>
      <c r="R265" s="132"/>
      <c r="T265" s="131" t="s">
        <v>59</v>
      </c>
      <c r="U265" s="99">
        <f>'[7]5E B2'!E257</f>
        <v>0</v>
      </c>
      <c r="V265" s="132"/>
      <c r="W265" s="132"/>
      <c r="X265" s="132"/>
      <c r="Y265" s="132"/>
      <c r="Z265" s="132"/>
      <c r="AA265" s="132"/>
      <c r="AB265" s="132"/>
      <c r="AC265" s="132"/>
      <c r="AD265" s="132"/>
      <c r="AE265" s="132"/>
      <c r="AF265" s="132"/>
      <c r="AG265" s="132"/>
      <c r="AH265" s="132"/>
      <c r="AI265" s="132"/>
    </row>
    <row r="266" spans="3:35" s="130" customFormat="1" ht="22.5" hidden="1" customHeight="1">
      <c r="C266" s="133"/>
      <c r="D266" s="149">
        <f>+'5E D2'!F198</f>
        <v>0</v>
      </c>
      <c r="E266" s="134"/>
      <c r="F266" s="134"/>
      <c r="G266" s="134"/>
      <c r="H266" s="134"/>
      <c r="I266" s="134"/>
      <c r="J266" s="134"/>
      <c r="K266" s="134"/>
      <c r="L266" s="134"/>
      <c r="M266" s="134"/>
      <c r="N266" s="134"/>
      <c r="O266" s="134"/>
      <c r="P266" s="134"/>
      <c r="Q266" s="134"/>
      <c r="R266" s="134"/>
      <c r="T266" s="133"/>
      <c r="U266" s="149">
        <f>'[7]5E B2'!E258</f>
        <v>0</v>
      </c>
      <c r="V266" s="134"/>
      <c r="W266" s="134"/>
      <c r="X266" s="134"/>
      <c r="Y266" s="134"/>
      <c r="Z266" s="134"/>
      <c r="AA266" s="134"/>
      <c r="AB266" s="134"/>
      <c r="AC266" s="134"/>
      <c r="AD266" s="134"/>
      <c r="AE266" s="134"/>
      <c r="AF266" s="134"/>
      <c r="AG266" s="134"/>
      <c r="AH266" s="134"/>
      <c r="AI266" s="134"/>
    </row>
    <row r="267" spans="3:35" s="130" customFormat="1" ht="22.5" hidden="1" customHeight="1">
      <c r="C267" s="133"/>
      <c r="D267" s="149">
        <f>+'5E D2'!F199</f>
        <v>0</v>
      </c>
      <c r="E267" s="134"/>
      <c r="F267" s="134"/>
      <c r="G267" s="134"/>
      <c r="H267" s="134"/>
      <c r="I267" s="134"/>
      <c r="J267" s="134"/>
      <c r="K267" s="134"/>
      <c r="L267" s="134"/>
      <c r="M267" s="134"/>
      <c r="N267" s="134"/>
      <c r="O267" s="134"/>
      <c r="P267" s="134"/>
      <c r="Q267" s="134"/>
      <c r="R267" s="134"/>
      <c r="T267" s="133"/>
      <c r="U267" s="149">
        <f>'[7]5E B2'!E259</f>
        <v>0</v>
      </c>
      <c r="V267" s="134"/>
      <c r="W267" s="134"/>
      <c r="X267" s="134"/>
      <c r="Y267" s="134"/>
      <c r="Z267" s="134"/>
      <c r="AA267" s="134"/>
      <c r="AB267" s="134"/>
      <c r="AC267" s="134"/>
      <c r="AD267" s="134"/>
      <c r="AE267" s="134"/>
      <c r="AF267" s="134"/>
      <c r="AG267" s="134"/>
      <c r="AH267" s="134"/>
      <c r="AI267" s="134"/>
    </row>
    <row r="268" spans="3:35" s="130" customFormat="1" ht="22.5" customHeight="1">
      <c r="C268" s="135">
        <f>+C256+1</f>
        <v>45714</v>
      </c>
      <c r="D268" s="149">
        <f>+'5E D2'!F200</f>
        <v>0</v>
      </c>
      <c r="E268" s="137"/>
      <c r="F268" s="137"/>
      <c r="G268" s="137"/>
      <c r="H268" s="137"/>
      <c r="I268" s="137"/>
      <c r="J268" s="137"/>
      <c r="K268" s="137"/>
      <c r="L268" s="137"/>
      <c r="M268" s="137"/>
      <c r="N268" s="137"/>
      <c r="O268" s="137"/>
      <c r="P268" s="137"/>
      <c r="Q268" s="137"/>
      <c r="R268" s="137"/>
      <c r="T268" s="135">
        <f>+T256+1</f>
        <v>45721</v>
      </c>
      <c r="U268" s="149">
        <f>'[7]5E B2'!E260</f>
        <v>0</v>
      </c>
      <c r="V268" s="134"/>
      <c r="W268" s="134"/>
      <c r="X268" s="134"/>
      <c r="Y268" s="134"/>
      <c r="Z268" s="134"/>
      <c r="AA268" s="134"/>
      <c r="AB268" s="134"/>
      <c r="AC268" s="134"/>
      <c r="AD268" s="134"/>
      <c r="AE268" s="134"/>
      <c r="AF268" s="134"/>
      <c r="AG268" s="134"/>
      <c r="AH268" s="134"/>
      <c r="AI268" s="134"/>
    </row>
    <row r="269" spans="3:35" s="130" customFormat="1" ht="22.5" hidden="1" customHeight="1">
      <c r="C269" s="135"/>
      <c r="D269" s="149">
        <f>+'5E D2'!F201</f>
        <v>0</v>
      </c>
      <c r="E269" s="137"/>
      <c r="F269" s="137"/>
      <c r="G269" s="137"/>
      <c r="H269" s="137"/>
      <c r="I269" s="137"/>
      <c r="J269" s="137"/>
      <c r="K269" s="137"/>
      <c r="L269" s="137"/>
      <c r="M269" s="137"/>
      <c r="N269" s="137"/>
      <c r="O269" s="137"/>
      <c r="P269" s="137"/>
      <c r="Q269" s="137"/>
      <c r="R269" s="137"/>
      <c r="T269" s="135"/>
      <c r="U269" s="149">
        <f>'[7]5E B2'!E261</f>
        <v>0</v>
      </c>
      <c r="V269" s="134"/>
      <c r="W269" s="134"/>
      <c r="X269" s="134"/>
      <c r="Y269" s="134"/>
      <c r="Z269" s="134"/>
      <c r="AA269" s="134"/>
      <c r="AB269" s="134"/>
      <c r="AC269" s="134"/>
      <c r="AD269" s="134"/>
      <c r="AE269" s="134"/>
      <c r="AF269" s="134"/>
      <c r="AG269" s="134"/>
      <c r="AH269" s="134"/>
      <c r="AI269" s="134"/>
    </row>
    <row r="270" spans="3:35" s="130" customFormat="1" ht="22.5" hidden="1" customHeight="1">
      <c r="C270" s="135"/>
      <c r="D270" s="149">
        <f>+'5E D2'!F202</f>
        <v>0</v>
      </c>
      <c r="E270" s="137"/>
      <c r="F270" s="137"/>
      <c r="G270" s="137"/>
      <c r="H270" s="137"/>
      <c r="I270" s="137"/>
      <c r="J270" s="137"/>
      <c r="K270" s="137"/>
      <c r="L270" s="137"/>
      <c r="M270" s="137"/>
      <c r="N270" s="137"/>
      <c r="O270" s="137"/>
      <c r="P270" s="137"/>
      <c r="Q270" s="137"/>
      <c r="R270" s="137"/>
      <c r="T270" s="135"/>
      <c r="U270" s="149">
        <f>'[7]5E B2'!E262</f>
        <v>0</v>
      </c>
      <c r="V270" s="134"/>
      <c r="W270" s="134"/>
      <c r="X270" s="134"/>
      <c r="Y270" s="134"/>
      <c r="Z270" s="134"/>
      <c r="AA270" s="134"/>
      <c r="AB270" s="134"/>
      <c r="AC270" s="134"/>
      <c r="AD270" s="134"/>
      <c r="AE270" s="134"/>
      <c r="AF270" s="134"/>
      <c r="AG270" s="134"/>
      <c r="AH270" s="134"/>
      <c r="AI270" s="134"/>
    </row>
    <row r="271" spans="3:35" s="130" customFormat="1" ht="21" customHeight="1">
      <c r="C271" s="136"/>
      <c r="D271" s="149">
        <f>+'5E D2'!F203</f>
        <v>0</v>
      </c>
      <c r="E271" s="137"/>
      <c r="F271" s="137"/>
      <c r="G271" s="137"/>
      <c r="H271" s="137"/>
      <c r="I271" s="137"/>
      <c r="J271" s="137"/>
      <c r="K271" s="137"/>
      <c r="L271" s="137"/>
      <c r="M271" s="137"/>
      <c r="N271" s="137"/>
      <c r="O271" s="137"/>
      <c r="P271" s="137"/>
      <c r="Q271" s="137"/>
      <c r="R271" s="138"/>
      <c r="T271" s="136"/>
      <c r="U271" s="149">
        <f>'[7]5E B2'!E263</f>
        <v>0</v>
      </c>
      <c r="V271" s="134"/>
      <c r="W271" s="134"/>
      <c r="X271" s="134"/>
      <c r="Y271" s="134"/>
      <c r="Z271" s="134"/>
      <c r="AA271" s="134"/>
      <c r="AB271" s="134"/>
      <c r="AC271" s="134"/>
      <c r="AD271" s="134"/>
      <c r="AE271" s="134"/>
      <c r="AF271" s="134"/>
      <c r="AG271" s="134"/>
      <c r="AH271" s="134"/>
      <c r="AI271" s="134"/>
    </row>
    <row r="272" spans="3:35" s="130" customFormat="1" ht="22.5" hidden="1" customHeight="1">
      <c r="C272" s="136"/>
      <c r="D272" s="149">
        <f>+'5E D2'!F204</f>
        <v>0</v>
      </c>
      <c r="E272" s="137"/>
      <c r="F272" s="137"/>
      <c r="G272" s="137"/>
      <c r="H272" s="137"/>
      <c r="I272" s="137"/>
      <c r="J272" s="137"/>
      <c r="K272" s="137"/>
      <c r="L272" s="137"/>
      <c r="M272" s="137"/>
      <c r="N272" s="137"/>
      <c r="O272" s="137"/>
      <c r="P272" s="137"/>
      <c r="Q272" s="137"/>
      <c r="R272" s="138"/>
      <c r="T272" s="136"/>
      <c r="U272" s="149">
        <f>'[7]5E B2'!E264</f>
        <v>0</v>
      </c>
      <c r="V272" s="134"/>
      <c r="W272" s="134"/>
      <c r="X272" s="134"/>
      <c r="Y272" s="134"/>
      <c r="Z272" s="134"/>
      <c r="AA272" s="134"/>
      <c r="AB272" s="134"/>
      <c r="AC272" s="134"/>
      <c r="AD272" s="134"/>
      <c r="AE272" s="134"/>
      <c r="AF272" s="134"/>
      <c r="AG272" s="134"/>
      <c r="AH272" s="134"/>
      <c r="AI272" s="134"/>
    </row>
    <row r="273" spans="3:35" s="130" customFormat="1" ht="0.75" customHeight="1">
      <c r="C273" s="136"/>
      <c r="D273" s="149">
        <f>+'5E D2'!F205</f>
        <v>0</v>
      </c>
      <c r="E273" s="137"/>
      <c r="F273" s="137"/>
      <c r="G273" s="137"/>
      <c r="H273" s="137"/>
      <c r="I273" s="137"/>
      <c r="J273" s="137"/>
      <c r="K273" s="137"/>
      <c r="L273" s="137"/>
      <c r="M273" s="137"/>
      <c r="N273" s="137"/>
      <c r="O273" s="137"/>
      <c r="P273" s="137"/>
      <c r="Q273" s="137"/>
      <c r="R273" s="138"/>
      <c r="T273" s="136"/>
      <c r="U273" s="149">
        <f>'[7]5E B2'!E265</f>
        <v>0</v>
      </c>
      <c r="V273" s="134"/>
      <c r="W273" s="134"/>
      <c r="X273" s="134"/>
      <c r="Y273" s="134"/>
      <c r="Z273" s="134"/>
      <c r="AA273" s="134"/>
      <c r="AB273" s="134"/>
      <c r="AC273" s="134"/>
      <c r="AD273" s="134"/>
      <c r="AE273" s="134"/>
      <c r="AF273" s="134"/>
      <c r="AG273" s="134"/>
      <c r="AH273" s="134"/>
      <c r="AI273" s="134"/>
    </row>
    <row r="274" spans="3:35" s="130" customFormat="1" ht="22.5" customHeight="1">
      <c r="C274" s="133"/>
      <c r="D274" s="149">
        <f>+'5E D2'!F206</f>
        <v>0</v>
      </c>
      <c r="E274" s="138"/>
      <c r="F274" s="138"/>
      <c r="G274" s="138"/>
      <c r="H274" s="138"/>
      <c r="I274" s="138"/>
      <c r="J274" s="137"/>
      <c r="K274" s="137"/>
      <c r="L274" s="137"/>
      <c r="M274" s="137"/>
      <c r="N274" s="137"/>
      <c r="O274" s="138"/>
      <c r="P274" s="138"/>
      <c r="Q274" s="138"/>
      <c r="R274" s="138"/>
      <c r="T274" s="133"/>
      <c r="U274" s="149">
        <f>'[7]5E B2'!E266</f>
        <v>0</v>
      </c>
      <c r="V274" s="134"/>
      <c r="W274" s="134"/>
      <c r="X274" s="134"/>
      <c r="Y274" s="134"/>
      <c r="Z274" s="134"/>
      <c r="AA274" s="134"/>
      <c r="AB274" s="134"/>
      <c r="AC274" s="134"/>
      <c r="AD274" s="134"/>
      <c r="AE274" s="134"/>
      <c r="AF274" s="134"/>
      <c r="AG274" s="134"/>
      <c r="AH274" s="134"/>
      <c r="AI274" s="134"/>
    </row>
    <row r="275" spans="3:35" s="130" customFormat="1" ht="22.5" hidden="1" customHeight="1">
      <c r="C275" s="133"/>
      <c r="D275" s="149">
        <f>+'5E D2'!F207</f>
        <v>0</v>
      </c>
      <c r="E275" s="138"/>
      <c r="F275" s="138"/>
      <c r="G275" s="138"/>
      <c r="H275" s="138"/>
      <c r="I275" s="138"/>
      <c r="J275" s="137"/>
      <c r="K275" s="137"/>
      <c r="L275" s="137"/>
      <c r="M275" s="137"/>
      <c r="N275" s="137"/>
      <c r="O275" s="138"/>
      <c r="P275" s="138"/>
      <c r="Q275" s="138"/>
      <c r="R275" s="138"/>
      <c r="T275" s="133"/>
      <c r="U275" s="149">
        <f>'[7]5E B2'!E267</f>
        <v>0</v>
      </c>
      <c r="V275" s="134"/>
      <c r="W275" s="134"/>
      <c r="X275" s="134"/>
      <c r="Y275" s="134"/>
      <c r="Z275" s="134"/>
      <c r="AA275" s="134"/>
      <c r="AB275" s="134"/>
      <c r="AC275" s="134"/>
      <c r="AD275" s="134"/>
      <c r="AE275" s="134"/>
      <c r="AF275" s="134"/>
      <c r="AG275" s="134"/>
      <c r="AH275" s="134"/>
      <c r="AI275" s="134"/>
    </row>
    <row r="276" spans="3:35" s="130" customFormat="1" ht="22.5" customHeight="1">
      <c r="C276" s="139"/>
      <c r="D276" s="150">
        <f>+'5E D2'!F208</f>
        <v>0</v>
      </c>
      <c r="E276" s="140"/>
      <c r="F276" s="140"/>
      <c r="G276" s="140"/>
      <c r="H276" s="140"/>
      <c r="I276" s="140"/>
      <c r="J276" s="137"/>
      <c r="K276" s="137"/>
      <c r="L276" s="137"/>
      <c r="M276" s="137"/>
      <c r="N276" s="137"/>
      <c r="O276" s="140"/>
      <c r="P276" s="140"/>
      <c r="Q276" s="140"/>
      <c r="R276" s="140"/>
      <c r="T276" s="139"/>
      <c r="U276" s="150">
        <f>'[7]5E B2'!E268</f>
        <v>0</v>
      </c>
      <c r="V276" s="141"/>
      <c r="W276" s="141"/>
      <c r="X276" s="141"/>
      <c r="Y276" s="141"/>
      <c r="Z276" s="141"/>
      <c r="AA276" s="141"/>
      <c r="AB276" s="141"/>
      <c r="AC276" s="141"/>
      <c r="AD276" s="141"/>
      <c r="AE276" s="141"/>
      <c r="AF276" s="141"/>
      <c r="AG276" s="141"/>
      <c r="AH276" s="141"/>
      <c r="AI276" s="141"/>
    </row>
    <row r="277" spans="3:35" s="130" customFormat="1" ht="21" customHeight="1">
      <c r="C277" s="131" t="s">
        <v>60</v>
      </c>
      <c r="D277" s="99">
        <f>+'5E D2'!H197</f>
        <v>0</v>
      </c>
      <c r="E277" s="132"/>
      <c r="F277" s="132"/>
      <c r="G277" s="132"/>
      <c r="H277" s="132"/>
      <c r="I277" s="132"/>
      <c r="J277" s="132"/>
      <c r="K277" s="132"/>
      <c r="L277" s="132"/>
      <c r="M277" s="132"/>
      <c r="N277" s="132"/>
      <c r="O277" s="132"/>
      <c r="P277" s="132"/>
      <c r="Q277" s="132"/>
      <c r="R277" s="132"/>
      <c r="T277" s="131" t="s">
        <v>60</v>
      </c>
      <c r="U277" s="99">
        <f>'[7]5E B2'!G257</f>
        <v>0</v>
      </c>
      <c r="V277" s="132"/>
      <c r="W277" s="132"/>
      <c r="X277" s="132"/>
      <c r="Y277" s="132"/>
      <c r="Z277" s="132"/>
      <c r="AA277" s="132"/>
      <c r="AB277" s="132"/>
      <c r="AC277" s="132"/>
      <c r="AD277" s="132"/>
      <c r="AE277" s="132"/>
      <c r="AF277" s="132"/>
      <c r="AG277" s="132"/>
      <c r="AH277" s="132"/>
      <c r="AI277" s="132"/>
    </row>
    <row r="278" spans="3:35" s="130" customFormat="1" ht="22.5" hidden="1" customHeight="1">
      <c r="C278" s="133"/>
      <c r="D278" s="149">
        <f>+'5E D2'!H198</f>
        <v>0</v>
      </c>
      <c r="E278" s="134"/>
      <c r="F278" s="134"/>
      <c r="G278" s="134"/>
      <c r="H278" s="134"/>
      <c r="I278" s="134"/>
      <c r="J278" s="134"/>
      <c r="K278" s="134"/>
      <c r="L278" s="134"/>
      <c r="M278" s="134"/>
      <c r="N278" s="134"/>
      <c r="O278" s="134"/>
      <c r="P278" s="134"/>
      <c r="Q278" s="134"/>
      <c r="R278" s="134"/>
      <c r="T278" s="133"/>
      <c r="U278" s="149">
        <f>'[7]5E B2'!G258</f>
        <v>0</v>
      </c>
      <c r="V278" s="134"/>
      <c r="W278" s="134"/>
      <c r="X278" s="134"/>
      <c r="Y278" s="134"/>
      <c r="Z278" s="134"/>
      <c r="AA278" s="134"/>
      <c r="AB278" s="134"/>
      <c r="AC278" s="134"/>
      <c r="AD278" s="134"/>
      <c r="AE278" s="134"/>
      <c r="AF278" s="134"/>
      <c r="AG278" s="134"/>
      <c r="AH278" s="134"/>
      <c r="AI278" s="134"/>
    </row>
    <row r="279" spans="3:35" s="130" customFormat="1" ht="22.5" hidden="1" customHeight="1">
      <c r="C279" s="133"/>
      <c r="D279" s="149">
        <f>+'5E D2'!H199</f>
        <v>0</v>
      </c>
      <c r="E279" s="134"/>
      <c r="F279" s="134"/>
      <c r="G279" s="134"/>
      <c r="H279" s="134"/>
      <c r="I279" s="134"/>
      <c r="J279" s="134"/>
      <c r="K279" s="134"/>
      <c r="L279" s="134"/>
      <c r="M279" s="134"/>
      <c r="N279" s="134"/>
      <c r="O279" s="134"/>
      <c r="P279" s="134"/>
      <c r="Q279" s="134"/>
      <c r="R279" s="134"/>
      <c r="T279" s="133"/>
      <c r="U279" s="149">
        <f>'[7]5E B2'!G259</f>
        <v>0</v>
      </c>
      <c r="V279" s="134"/>
      <c r="W279" s="134"/>
      <c r="X279" s="134"/>
      <c r="Y279" s="134"/>
      <c r="Z279" s="134"/>
      <c r="AA279" s="134"/>
      <c r="AB279" s="134"/>
      <c r="AC279" s="134"/>
      <c r="AD279" s="134"/>
      <c r="AE279" s="134"/>
      <c r="AF279" s="134"/>
      <c r="AG279" s="134"/>
      <c r="AH279" s="134"/>
      <c r="AI279" s="134"/>
    </row>
    <row r="280" spans="3:35" s="130" customFormat="1" ht="22.5" customHeight="1">
      <c r="C280" s="135">
        <f>+C268+1</f>
        <v>45715</v>
      </c>
      <c r="D280" s="149">
        <f>+'5E D2'!H200</f>
        <v>0</v>
      </c>
      <c r="E280" s="134"/>
      <c r="F280" s="134"/>
      <c r="G280" s="134"/>
      <c r="H280" s="134"/>
      <c r="I280" s="134"/>
      <c r="J280" s="134"/>
      <c r="K280" s="134"/>
      <c r="L280" s="134"/>
      <c r="M280" s="134"/>
      <c r="N280" s="134"/>
      <c r="O280" s="134"/>
      <c r="P280" s="134"/>
      <c r="Q280" s="134"/>
      <c r="R280" s="134"/>
      <c r="T280" s="135">
        <f>+T268+1</f>
        <v>45722</v>
      </c>
      <c r="U280" s="149">
        <f>'[7]5E B2'!G260</f>
        <v>0</v>
      </c>
      <c r="V280" s="134"/>
      <c r="W280" s="134"/>
      <c r="X280" s="134"/>
      <c r="Y280" s="134"/>
      <c r="Z280" s="134"/>
      <c r="AA280" s="134"/>
      <c r="AB280" s="134"/>
      <c r="AC280" s="134"/>
      <c r="AD280" s="134"/>
      <c r="AE280" s="134"/>
      <c r="AF280" s="134"/>
      <c r="AG280" s="134"/>
      <c r="AH280" s="134"/>
      <c r="AI280" s="134"/>
    </row>
    <row r="281" spans="3:35" s="130" customFormat="1" ht="22.5" hidden="1" customHeight="1">
      <c r="C281" s="135"/>
      <c r="D281" s="149">
        <f>+'5E D2'!H201</f>
        <v>0</v>
      </c>
      <c r="E281" s="137"/>
      <c r="F281" s="137"/>
      <c r="G281" s="137"/>
      <c r="H281" s="137"/>
      <c r="I281" s="137"/>
      <c r="J281" s="137"/>
      <c r="K281" s="137"/>
      <c r="L281" s="137"/>
      <c r="M281" s="137"/>
      <c r="N281" s="137"/>
      <c r="O281" s="137"/>
      <c r="P281" s="137"/>
      <c r="Q281" s="137"/>
      <c r="R281" s="137"/>
      <c r="T281" s="135"/>
      <c r="U281" s="149">
        <f>'[7]5E B2'!G261</f>
        <v>0</v>
      </c>
      <c r="V281" s="134"/>
      <c r="W281" s="134"/>
      <c r="X281" s="134"/>
      <c r="Y281" s="134"/>
      <c r="Z281" s="134"/>
      <c r="AA281" s="134"/>
      <c r="AB281" s="134"/>
      <c r="AC281" s="134"/>
      <c r="AD281" s="134"/>
      <c r="AE281" s="134"/>
      <c r="AF281" s="134"/>
      <c r="AG281" s="134"/>
      <c r="AH281" s="134"/>
      <c r="AI281" s="134"/>
    </row>
    <row r="282" spans="3:35" s="130" customFormat="1" ht="22.5" hidden="1" customHeight="1">
      <c r="C282" s="135"/>
      <c r="D282" s="149">
        <f>+'5E D2'!H202</f>
        <v>0</v>
      </c>
      <c r="E282" s="137"/>
      <c r="F282" s="137"/>
      <c r="G282" s="137"/>
      <c r="H282" s="137"/>
      <c r="I282" s="137"/>
      <c r="J282" s="137"/>
      <c r="K282" s="137"/>
      <c r="L282" s="137"/>
      <c r="M282" s="137"/>
      <c r="N282" s="137"/>
      <c r="O282" s="137"/>
      <c r="P282" s="137"/>
      <c r="Q282" s="137"/>
      <c r="R282" s="137"/>
      <c r="T282" s="135"/>
      <c r="U282" s="149">
        <f>'[7]5E B2'!G262</f>
        <v>0</v>
      </c>
      <c r="V282" s="134"/>
      <c r="W282" s="134"/>
      <c r="X282" s="134"/>
      <c r="Y282" s="134"/>
      <c r="Z282" s="134"/>
      <c r="AA282" s="134"/>
      <c r="AB282" s="134"/>
      <c r="AC282" s="134"/>
      <c r="AD282" s="134"/>
      <c r="AE282" s="134"/>
      <c r="AF282" s="134"/>
      <c r="AG282" s="134"/>
      <c r="AH282" s="134"/>
      <c r="AI282" s="134"/>
    </row>
    <row r="283" spans="3:35" s="130" customFormat="1" ht="21.75" customHeight="1">
      <c r="C283" s="136"/>
      <c r="D283" s="149">
        <f>+'5E D2'!H203</f>
        <v>0</v>
      </c>
      <c r="E283" s="137"/>
      <c r="F283" s="137"/>
      <c r="G283" s="137"/>
      <c r="H283" s="137"/>
      <c r="I283" s="137"/>
      <c r="J283" s="137"/>
      <c r="K283" s="137"/>
      <c r="L283" s="137"/>
      <c r="M283" s="137"/>
      <c r="N283" s="137"/>
      <c r="O283" s="137"/>
      <c r="P283" s="137"/>
      <c r="Q283" s="137"/>
      <c r="R283" s="138"/>
      <c r="T283" s="136"/>
      <c r="U283" s="149">
        <f>'[7]5E B2'!G263</f>
        <v>0</v>
      </c>
      <c r="V283" s="134"/>
      <c r="W283" s="134"/>
      <c r="X283" s="134"/>
      <c r="Y283" s="134"/>
      <c r="Z283" s="134"/>
      <c r="AA283" s="134"/>
      <c r="AB283" s="134"/>
      <c r="AC283" s="134"/>
      <c r="AD283" s="134"/>
      <c r="AE283" s="134"/>
      <c r="AF283" s="134"/>
      <c r="AG283" s="134"/>
      <c r="AH283" s="134"/>
      <c r="AI283" s="134"/>
    </row>
    <row r="284" spans="3:35" s="130" customFormat="1" ht="22.5" hidden="1" customHeight="1">
      <c r="C284" s="136"/>
      <c r="D284" s="149">
        <f>+'5E D2'!H204</f>
        <v>0</v>
      </c>
      <c r="E284" s="137"/>
      <c r="F284" s="137"/>
      <c r="G284" s="137"/>
      <c r="H284" s="137"/>
      <c r="I284" s="137"/>
      <c r="J284" s="137"/>
      <c r="K284" s="137"/>
      <c r="L284" s="137"/>
      <c r="M284" s="137"/>
      <c r="N284" s="137"/>
      <c r="O284" s="137"/>
      <c r="P284" s="137"/>
      <c r="Q284" s="137"/>
      <c r="R284" s="138"/>
      <c r="T284" s="136"/>
      <c r="U284" s="149">
        <f>'[7]5E B2'!G264</f>
        <v>0</v>
      </c>
      <c r="V284" s="134"/>
      <c r="W284" s="134"/>
      <c r="X284" s="134"/>
      <c r="Y284" s="134"/>
      <c r="Z284" s="134"/>
      <c r="AA284" s="134"/>
      <c r="AB284" s="134"/>
      <c r="AC284" s="134"/>
      <c r="AD284" s="134"/>
      <c r="AE284" s="134"/>
      <c r="AF284" s="134"/>
      <c r="AG284" s="134"/>
      <c r="AH284" s="134"/>
      <c r="AI284" s="134"/>
    </row>
    <row r="285" spans="3:35" s="130" customFormat="1" ht="0.75" customHeight="1">
      <c r="C285" s="136"/>
      <c r="D285" s="149">
        <f>+'5E D2'!H205</f>
        <v>0</v>
      </c>
      <c r="E285" s="137"/>
      <c r="F285" s="137"/>
      <c r="G285" s="137"/>
      <c r="H285" s="137"/>
      <c r="I285" s="137"/>
      <c r="J285" s="137"/>
      <c r="K285" s="137"/>
      <c r="L285" s="137"/>
      <c r="M285" s="137"/>
      <c r="N285" s="137"/>
      <c r="O285" s="137"/>
      <c r="P285" s="137"/>
      <c r="Q285" s="137"/>
      <c r="R285" s="138"/>
      <c r="T285" s="136"/>
      <c r="U285" s="149">
        <f>'[7]5E B2'!G265</f>
        <v>0</v>
      </c>
      <c r="V285" s="134"/>
      <c r="W285" s="134"/>
      <c r="X285" s="134"/>
      <c r="Y285" s="134"/>
      <c r="Z285" s="134"/>
      <c r="AA285" s="134"/>
      <c r="AB285" s="134"/>
      <c r="AC285" s="134"/>
      <c r="AD285" s="134"/>
      <c r="AE285" s="134"/>
      <c r="AF285" s="134"/>
      <c r="AG285" s="134"/>
      <c r="AH285" s="134"/>
      <c r="AI285" s="134"/>
    </row>
    <row r="286" spans="3:35" s="130" customFormat="1" ht="22.5" customHeight="1">
      <c r="C286" s="133"/>
      <c r="D286" s="149">
        <f>+'5E D2'!H206</f>
        <v>0</v>
      </c>
      <c r="E286" s="138"/>
      <c r="F286" s="138"/>
      <c r="G286" s="138"/>
      <c r="H286" s="138"/>
      <c r="I286" s="138"/>
      <c r="J286" s="137"/>
      <c r="K286" s="137"/>
      <c r="L286" s="137"/>
      <c r="M286" s="137"/>
      <c r="N286" s="137"/>
      <c r="O286" s="138"/>
      <c r="P286" s="138"/>
      <c r="Q286" s="138"/>
      <c r="R286" s="138"/>
      <c r="T286" s="133"/>
      <c r="U286" s="149">
        <f>'[7]5E B2'!G266</f>
        <v>0</v>
      </c>
      <c r="V286" s="134"/>
      <c r="W286" s="134"/>
      <c r="X286" s="134"/>
      <c r="Y286" s="134"/>
      <c r="Z286" s="134"/>
      <c r="AA286" s="134"/>
      <c r="AB286" s="134"/>
      <c r="AC286" s="134"/>
      <c r="AD286" s="134"/>
      <c r="AE286" s="134"/>
      <c r="AF286" s="134"/>
      <c r="AG286" s="134"/>
      <c r="AH286" s="134"/>
      <c r="AI286" s="134"/>
    </row>
    <row r="287" spans="3:35" s="130" customFormat="1" ht="22.5" hidden="1" customHeight="1">
      <c r="C287" s="133"/>
      <c r="D287" s="149">
        <f>+'5E D2'!H207</f>
        <v>0</v>
      </c>
      <c r="E287" s="138"/>
      <c r="F287" s="138"/>
      <c r="G287" s="138"/>
      <c r="H287" s="138"/>
      <c r="I287" s="138"/>
      <c r="J287" s="137"/>
      <c r="K287" s="137"/>
      <c r="L287" s="137"/>
      <c r="M287" s="137"/>
      <c r="N287" s="137"/>
      <c r="O287" s="138"/>
      <c r="P287" s="138"/>
      <c r="Q287" s="138"/>
      <c r="R287" s="138"/>
      <c r="T287" s="133"/>
      <c r="U287" s="149">
        <f>'[7]5E B2'!G267</f>
        <v>0</v>
      </c>
      <c r="V287" s="134"/>
      <c r="W287" s="134"/>
      <c r="X287" s="134"/>
      <c r="Y287" s="134"/>
      <c r="Z287" s="134"/>
      <c r="AA287" s="134"/>
      <c r="AB287" s="134"/>
      <c r="AC287" s="134"/>
      <c r="AD287" s="134"/>
      <c r="AE287" s="134"/>
      <c r="AF287" s="134"/>
      <c r="AG287" s="134"/>
      <c r="AH287" s="134"/>
      <c r="AI287" s="134"/>
    </row>
    <row r="288" spans="3:35" s="130" customFormat="1" ht="22.5" customHeight="1">
      <c r="C288" s="139"/>
      <c r="D288" s="150">
        <f>+'5E D2'!H208</f>
        <v>0</v>
      </c>
      <c r="E288" s="140"/>
      <c r="F288" s="140"/>
      <c r="G288" s="140"/>
      <c r="H288" s="140"/>
      <c r="I288" s="140"/>
      <c r="J288" s="137"/>
      <c r="K288" s="137"/>
      <c r="L288" s="137"/>
      <c r="M288" s="137"/>
      <c r="N288" s="137"/>
      <c r="O288" s="140"/>
      <c r="P288" s="140"/>
      <c r="Q288" s="140"/>
      <c r="R288" s="140"/>
      <c r="T288" s="139"/>
      <c r="U288" s="150">
        <f>'[7]5E B2'!G268</f>
        <v>0</v>
      </c>
      <c r="V288" s="142"/>
      <c r="W288" s="142"/>
      <c r="X288" s="142"/>
      <c r="Y288" s="142"/>
      <c r="Z288" s="142"/>
      <c r="AA288" s="142"/>
      <c r="AB288" s="142"/>
      <c r="AC288" s="142"/>
      <c r="AD288" s="142"/>
      <c r="AE288" s="142"/>
      <c r="AF288" s="142"/>
      <c r="AG288" s="140"/>
      <c r="AH288" s="140"/>
      <c r="AI288" s="140"/>
    </row>
    <row r="289" spans="3:35" s="130" customFormat="1" ht="21" customHeight="1">
      <c r="C289" s="131" t="s">
        <v>61</v>
      </c>
      <c r="D289" s="99">
        <f>+'5E D2'!J197</f>
        <v>0</v>
      </c>
      <c r="E289" s="132"/>
      <c r="F289" s="132"/>
      <c r="G289" s="132"/>
      <c r="H289" s="132"/>
      <c r="I289" s="132"/>
      <c r="J289" s="132"/>
      <c r="K289" s="132"/>
      <c r="L289" s="132"/>
      <c r="M289" s="132"/>
      <c r="N289" s="132"/>
      <c r="O289" s="132"/>
      <c r="P289" s="132"/>
      <c r="Q289" s="132"/>
      <c r="R289" s="132"/>
      <c r="T289" s="131" t="s">
        <v>61</v>
      </c>
      <c r="U289" s="99">
        <f>'[7]5E B2'!I257</f>
        <v>0</v>
      </c>
      <c r="V289" s="132"/>
      <c r="W289" s="132"/>
      <c r="X289" s="132"/>
      <c r="Y289" s="132"/>
      <c r="Z289" s="132"/>
      <c r="AA289" s="132"/>
      <c r="AB289" s="132"/>
      <c r="AC289" s="132"/>
      <c r="AD289" s="132"/>
      <c r="AE289" s="132"/>
      <c r="AF289" s="132"/>
      <c r="AG289" s="132"/>
      <c r="AH289" s="132"/>
      <c r="AI289" s="132"/>
    </row>
    <row r="290" spans="3:35" s="130" customFormat="1" ht="22.5" hidden="1" customHeight="1">
      <c r="C290" s="133"/>
      <c r="D290" s="149">
        <f>+'5E D2'!J198</f>
        <v>0</v>
      </c>
      <c r="E290" s="134"/>
      <c r="F290" s="134"/>
      <c r="G290" s="134"/>
      <c r="H290" s="134"/>
      <c r="I290" s="134"/>
      <c r="J290" s="134"/>
      <c r="K290" s="134"/>
      <c r="L290" s="134"/>
      <c r="M290" s="134"/>
      <c r="N290" s="134"/>
      <c r="O290" s="134"/>
      <c r="P290" s="134"/>
      <c r="Q290" s="134"/>
      <c r="R290" s="134"/>
      <c r="T290" s="133"/>
      <c r="U290" s="149">
        <f>'[7]5E B2'!I258</f>
        <v>0</v>
      </c>
      <c r="V290" s="134"/>
      <c r="W290" s="134"/>
      <c r="X290" s="134"/>
      <c r="Y290" s="134"/>
      <c r="Z290" s="134"/>
      <c r="AA290" s="134"/>
      <c r="AB290" s="134"/>
      <c r="AC290" s="134"/>
      <c r="AD290" s="134"/>
      <c r="AE290" s="134"/>
      <c r="AF290" s="134"/>
      <c r="AG290" s="134"/>
      <c r="AH290" s="134"/>
      <c r="AI290" s="134"/>
    </row>
    <row r="291" spans="3:35" s="130" customFormat="1" ht="22.5" hidden="1" customHeight="1">
      <c r="C291" s="133"/>
      <c r="D291" s="149">
        <f>+'5E D2'!J199</f>
        <v>0</v>
      </c>
      <c r="E291" s="134"/>
      <c r="F291" s="134"/>
      <c r="G291" s="134"/>
      <c r="H291" s="134"/>
      <c r="I291" s="134"/>
      <c r="J291" s="134"/>
      <c r="K291" s="134"/>
      <c r="L291" s="134"/>
      <c r="M291" s="134"/>
      <c r="N291" s="134"/>
      <c r="O291" s="134"/>
      <c r="P291" s="134"/>
      <c r="Q291" s="134"/>
      <c r="R291" s="134"/>
      <c r="T291" s="133"/>
      <c r="U291" s="149">
        <f>'[7]5E B2'!I259</f>
        <v>0</v>
      </c>
      <c r="V291" s="134"/>
      <c r="W291" s="134"/>
      <c r="X291" s="134"/>
      <c r="Y291" s="134"/>
      <c r="Z291" s="134"/>
      <c r="AA291" s="134"/>
      <c r="AB291" s="134"/>
      <c r="AC291" s="134"/>
      <c r="AD291" s="134"/>
      <c r="AE291" s="134"/>
      <c r="AF291" s="134"/>
      <c r="AG291" s="134"/>
      <c r="AH291" s="134"/>
      <c r="AI291" s="134"/>
    </row>
    <row r="292" spans="3:35" s="130" customFormat="1" ht="22.5" customHeight="1">
      <c r="C292" s="135">
        <f>+C280+1</f>
        <v>45716</v>
      </c>
      <c r="D292" s="149">
        <f>+'5E D2'!J200</f>
        <v>0</v>
      </c>
      <c r="E292" s="134"/>
      <c r="F292" s="134"/>
      <c r="G292" s="134"/>
      <c r="H292" s="134"/>
      <c r="I292" s="134"/>
      <c r="J292" s="134"/>
      <c r="K292" s="137"/>
      <c r="L292" s="137"/>
      <c r="M292" s="137"/>
      <c r="N292" s="137"/>
      <c r="O292" s="137"/>
      <c r="P292" s="137"/>
      <c r="Q292" s="137"/>
      <c r="R292" s="137"/>
      <c r="T292" s="135">
        <f>+T280+1</f>
        <v>45723</v>
      </c>
      <c r="U292" s="149">
        <f>'[7]5E B2'!I260</f>
        <v>0</v>
      </c>
      <c r="V292" s="134"/>
      <c r="W292" s="134"/>
      <c r="X292" s="134"/>
      <c r="Y292" s="134"/>
      <c r="Z292" s="134"/>
      <c r="AA292" s="134"/>
      <c r="AB292" s="134"/>
      <c r="AC292" s="134"/>
      <c r="AD292" s="134"/>
      <c r="AE292" s="134"/>
      <c r="AF292" s="134"/>
      <c r="AG292" s="134"/>
      <c r="AH292" s="134"/>
      <c r="AI292" s="134"/>
    </row>
    <row r="293" spans="3:35" s="130" customFormat="1" ht="22.5" hidden="1" customHeight="1">
      <c r="C293" s="135"/>
      <c r="D293" s="149">
        <f>+'5E D2'!J201</f>
        <v>0</v>
      </c>
      <c r="E293" s="137"/>
      <c r="F293" s="137"/>
      <c r="G293" s="137"/>
      <c r="H293" s="137"/>
      <c r="I293" s="137"/>
      <c r="J293" s="137"/>
      <c r="K293" s="137"/>
      <c r="L293" s="137"/>
      <c r="M293" s="137"/>
      <c r="N293" s="137"/>
      <c r="O293" s="137"/>
      <c r="P293" s="137"/>
      <c r="Q293" s="137"/>
      <c r="R293" s="137"/>
      <c r="T293" s="135"/>
      <c r="U293" s="149">
        <f>'[7]5E B2'!I261</f>
        <v>0</v>
      </c>
      <c r="V293" s="134"/>
      <c r="W293" s="134"/>
      <c r="X293" s="134"/>
      <c r="Y293" s="134"/>
      <c r="Z293" s="134"/>
      <c r="AA293" s="134"/>
      <c r="AB293" s="134"/>
      <c r="AC293" s="134"/>
      <c r="AD293" s="134"/>
      <c r="AE293" s="134"/>
      <c r="AF293" s="134"/>
      <c r="AG293" s="134"/>
      <c r="AH293" s="134"/>
      <c r="AI293" s="134"/>
    </row>
    <row r="294" spans="3:35" s="130" customFormat="1" ht="22.5" hidden="1" customHeight="1">
      <c r="C294" s="135"/>
      <c r="D294" s="149">
        <f>+'5E D2'!J202</f>
        <v>0</v>
      </c>
      <c r="E294" s="137"/>
      <c r="F294" s="137"/>
      <c r="G294" s="137"/>
      <c r="H294" s="137"/>
      <c r="I294" s="137"/>
      <c r="J294" s="137"/>
      <c r="K294" s="137"/>
      <c r="L294" s="137"/>
      <c r="M294" s="137"/>
      <c r="N294" s="137"/>
      <c r="O294" s="137"/>
      <c r="P294" s="137"/>
      <c r="Q294" s="137"/>
      <c r="R294" s="137"/>
      <c r="T294" s="135"/>
      <c r="U294" s="149">
        <f>'[7]5E B2'!I262</f>
        <v>0</v>
      </c>
      <c r="V294" s="134"/>
      <c r="W294" s="134"/>
      <c r="X294" s="134"/>
      <c r="Y294" s="134"/>
      <c r="Z294" s="134"/>
      <c r="AA294" s="134"/>
      <c r="AB294" s="134"/>
      <c r="AC294" s="134"/>
      <c r="AD294" s="134"/>
      <c r="AE294" s="134"/>
      <c r="AF294" s="134"/>
      <c r="AG294" s="134"/>
      <c r="AH294" s="134"/>
      <c r="AI294" s="134"/>
    </row>
    <row r="295" spans="3:35" s="130" customFormat="1" ht="21.75" customHeight="1">
      <c r="C295" s="136"/>
      <c r="D295" s="149">
        <f>+'5E D2'!J203</f>
        <v>0</v>
      </c>
      <c r="E295" s="137"/>
      <c r="F295" s="137"/>
      <c r="G295" s="137"/>
      <c r="H295" s="137"/>
      <c r="I295" s="137"/>
      <c r="J295" s="137"/>
      <c r="K295" s="137"/>
      <c r="L295" s="137"/>
      <c r="M295" s="137"/>
      <c r="N295" s="137"/>
      <c r="O295" s="137"/>
      <c r="P295" s="137"/>
      <c r="Q295" s="137"/>
      <c r="R295" s="138"/>
      <c r="T295" s="136"/>
      <c r="U295" s="149">
        <f>'[7]5E B2'!I263</f>
        <v>0</v>
      </c>
      <c r="V295" s="134"/>
      <c r="W295" s="134"/>
      <c r="X295" s="134"/>
      <c r="Y295" s="134"/>
      <c r="Z295" s="134"/>
      <c r="AA295" s="134"/>
      <c r="AB295" s="134"/>
      <c r="AC295" s="134"/>
      <c r="AD295" s="134"/>
      <c r="AE295" s="134"/>
      <c r="AF295" s="134"/>
      <c r="AG295" s="134"/>
      <c r="AH295" s="134"/>
      <c r="AI295" s="134"/>
    </row>
    <row r="296" spans="3:35" s="130" customFormat="1" ht="22.5" hidden="1" customHeight="1">
      <c r="C296" s="136"/>
      <c r="D296" s="149" t="str">
        <f>+'5E D2'!J204</f>
        <v xml:space="preserve"> *  Plats composés
 Certification environnementale niveau 2</v>
      </c>
      <c r="E296" s="137"/>
      <c r="F296" s="137"/>
      <c r="G296" s="137"/>
      <c r="H296" s="137"/>
      <c r="I296" s="137"/>
      <c r="J296" s="137"/>
      <c r="K296" s="137"/>
      <c r="L296" s="137"/>
      <c r="M296" s="137"/>
      <c r="N296" s="137"/>
      <c r="O296" s="137"/>
      <c r="P296" s="137"/>
      <c r="Q296" s="137"/>
      <c r="R296" s="138"/>
      <c r="T296" s="136"/>
      <c r="U296" s="149">
        <f>'[7]5E B2'!I264</f>
        <v>0</v>
      </c>
      <c r="V296" s="134"/>
      <c r="W296" s="134"/>
      <c r="X296" s="134"/>
      <c r="Y296" s="134"/>
      <c r="Z296" s="134"/>
      <c r="AA296" s="134"/>
      <c r="AB296" s="134"/>
      <c r="AC296" s="134"/>
      <c r="AD296" s="134"/>
      <c r="AE296" s="134"/>
      <c r="AF296" s="134"/>
      <c r="AG296" s="134"/>
      <c r="AH296" s="134"/>
      <c r="AI296" s="134"/>
    </row>
    <row r="297" spans="3:35" s="130" customFormat="1" ht="0.75" customHeight="1">
      <c r="C297" s="136"/>
      <c r="D297" s="149">
        <f>+'5E D2'!J205</f>
        <v>0</v>
      </c>
      <c r="E297" s="137"/>
      <c r="F297" s="137"/>
      <c r="G297" s="137"/>
      <c r="H297" s="137"/>
      <c r="I297" s="137"/>
      <c r="J297" s="137"/>
      <c r="K297" s="137"/>
      <c r="L297" s="137"/>
      <c r="M297" s="137"/>
      <c r="N297" s="137"/>
      <c r="O297" s="137"/>
      <c r="P297" s="137"/>
      <c r="Q297" s="137"/>
      <c r="R297" s="138"/>
      <c r="T297" s="136"/>
      <c r="U297" s="149">
        <f>'[7]5E B2'!I265</f>
        <v>0</v>
      </c>
      <c r="V297" s="134"/>
      <c r="W297" s="134"/>
      <c r="X297" s="134"/>
      <c r="Y297" s="134"/>
      <c r="Z297" s="134"/>
      <c r="AA297" s="134"/>
      <c r="AB297" s="134"/>
      <c r="AC297" s="134"/>
      <c r="AD297" s="134"/>
      <c r="AE297" s="134"/>
      <c r="AF297" s="134"/>
      <c r="AG297" s="134"/>
      <c r="AH297" s="134"/>
      <c r="AI297" s="134"/>
    </row>
    <row r="298" spans="3:35" s="130" customFormat="1" ht="22.5" customHeight="1">
      <c r="C298" s="133"/>
      <c r="D298" s="149">
        <f>+'5E D2'!J206</f>
        <v>0</v>
      </c>
      <c r="E298" s="138"/>
      <c r="F298" s="138"/>
      <c r="G298" s="138"/>
      <c r="H298" s="138"/>
      <c r="I298" s="138"/>
      <c r="J298" s="137"/>
      <c r="K298" s="137"/>
      <c r="L298" s="137"/>
      <c r="M298" s="137"/>
      <c r="N298" s="137"/>
      <c r="O298" s="138"/>
      <c r="P298" s="138"/>
      <c r="Q298" s="138"/>
      <c r="R298" s="138"/>
      <c r="T298" s="133"/>
      <c r="U298" s="149">
        <f>'[7]5E B2'!I266</f>
        <v>0</v>
      </c>
      <c r="V298" s="134"/>
      <c r="W298" s="134"/>
      <c r="X298" s="134"/>
      <c r="Y298" s="134"/>
      <c r="Z298" s="134"/>
      <c r="AA298" s="134"/>
      <c r="AB298" s="134"/>
      <c r="AC298" s="134"/>
      <c r="AD298" s="134"/>
      <c r="AE298" s="134"/>
      <c r="AF298" s="134"/>
      <c r="AG298" s="134"/>
      <c r="AH298" s="134"/>
      <c r="AI298" s="134"/>
    </row>
    <row r="299" spans="3:35" s="130" customFormat="1" ht="22.5" hidden="1" customHeight="1">
      <c r="C299" s="133"/>
      <c r="D299" s="149">
        <f>+'5E D2'!J207</f>
        <v>0</v>
      </c>
      <c r="E299" s="138"/>
      <c r="F299" s="138"/>
      <c r="G299" s="138"/>
      <c r="H299" s="138"/>
      <c r="I299" s="138"/>
      <c r="J299" s="137"/>
      <c r="K299" s="137"/>
      <c r="L299" s="137"/>
      <c r="M299" s="137"/>
      <c r="N299" s="137"/>
      <c r="O299" s="138"/>
      <c r="P299" s="138"/>
      <c r="Q299" s="138"/>
      <c r="R299" s="138"/>
      <c r="T299" s="133"/>
      <c r="U299" s="149">
        <f>'[7]5E B2'!I267</f>
        <v>0</v>
      </c>
      <c r="V299" s="134"/>
      <c r="W299" s="134"/>
      <c r="X299" s="134"/>
      <c r="Y299" s="134"/>
      <c r="Z299" s="134"/>
      <c r="AA299" s="134"/>
      <c r="AB299" s="134"/>
      <c r="AC299" s="134"/>
      <c r="AD299" s="134"/>
      <c r="AE299" s="134"/>
      <c r="AF299" s="134"/>
      <c r="AG299" s="134"/>
      <c r="AH299" s="134"/>
      <c r="AI299" s="134"/>
    </row>
    <row r="300" spans="3:35" s="130" customFormat="1" ht="22.5" customHeight="1">
      <c r="C300" s="139"/>
      <c r="D300" s="150">
        <f>+'5E D2'!J208</f>
        <v>0</v>
      </c>
      <c r="E300" s="140"/>
      <c r="F300" s="140"/>
      <c r="G300" s="140"/>
      <c r="H300" s="140"/>
      <c r="I300" s="140"/>
      <c r="J300" s="137"/>
      <c r="K300" s="137"/>
      <c r="L300" s="137"/>
      <c r="M300" s="137"/>
      <c r="N300" s="137"/>
      <c r="O300" s="140"/>
      <c r="P300" s="140"/>
      <c r="Q300" s="140"/>
      <c r="R300" s="140"/>
      <c r="T300" s="139"/>
      <c r="U300" s="150">
        <f>'[7]5E B2'!I268</f>
        <v>0</v>
      </c>
      <c r="V300" s="141"/>
      <c r="W300" s="141"/>
      <c r="X300" s="141"/>
      <c r="Y300" s="141"/>
      <c r="Z300" s="141"/>
      <c r="AA300" s="141"/>
      <c r="AB300" s="141"/>
      <c r="AC300" s="141"/>
      <c r="AD300" s="141"/>
      <c r="AE300" s="141"/>
      <c r="AF300" s="141"/>
      <c r="AG300" s="141"/>
      <c r="AH300" s="141"/>
      <c r="AI300" s="141"/>
    </row>
    <row r="301" spans="3:35">
      <c r="C301" s="321"/>
      <c r="D301" s="321"/>
      <c r="E301" s="321"/>
      <c r="F301" s="321"/>
      <c r="G301" s="321"/>
      <c r="H301" s="321"/>
      <c r="I301" s="321"/>
      <c r="J301" s="321"/>
      <c r="K301" s="321"/>
      <c r="L301" s="321"/>
      <c r="M301" s="321"/>
      <c r="N301" s="321"/>
      <c r="O301" s="321"/>
      <c r="P301" s="321"/>
      <c r="Q301" s="321"/>
      <c r="R301" s="321"/>
      <c r="T301" s="321"/>
      <c r="U301" s="321"/>
      <c r="V301" s="321"/>
      <c r="W301" s="321"/>
      <c r="X301" s="321"/>
      <c r="Y301" s="321"/>
      <c r="Z301" s="321"/>
      <c r="AA301" s="321"/>
      <c r="AB301" s="321"/>
      <c r="AC301" s="321"/>
      <c r="AD301" s="321"/>
    </row>
    <row r="302" spans="3:35">
      <c r="C302" s="143"/>
      <c r="D302" s="143"/>
      <c r="E302" s="143"/>
      <c r="F302" s="143"/>
      <c r="G302" s="143"/>
      <c r="H302" s="143"/>
      <c r="I302" s="143"/>
      <c r="J302" s="143"/>
      <c r="K302" s="143"/>
      <c r="L302" s="143"/>
      <c r="M302" s="143"/>
      <c r="N302" s="143"/>
      <c r="O302" s="143"/>
      <c r="P302" s="143"/>
      <c r="Q302" s="143"/>
      <c r="R302" s="143"/>
      <c r="T302" s="143"/>
      <c r="U302" s="143"/>
      <c r="V302" s="143"/>
      <c r="W302" s="143"/>
      <c r="X302" s="143"/>
      <c r="Y302" s="143"/>
      <c r="Z302" s="143"/>
      <c r="AA302" s="143"/>
      <c r="AB302" s="143"/>
      <c r="AC302" s="143"/>
      <c r="AD302" s="143"/>
      <c r="AE302" s="143"/>
      <c r="AF302" s="143"/>
      <c r="AG302" s="143"/>
      <c r="AH302" s="143"/>
      <c r="AI302" s="143"/>
    </row>
    <row r="303" spans="3:35">
      <c r="C303" s="322"/>
      <c r="D303" s="322"/>
      <c r="E303" s="322"/>
      <c r="F303" s="322"/>
      <c r="G303" s="322"/>
      <c r="H303" s="322"/>
      <c r="I303" s="322"/>
      <c r="J303" s="322"/>
      <c r="K303" s="322"/>
      <c r="L303" s="322"/>
      <c r="M303" s="322"/>
      <c r="N303" s="322"/>
      <c r="O303" s="322"/>
      <c r="P303" s="322"/>
      <c r="Q303" s="322"/>
      <c r="R303" s="322"/>
      <c r="T303" s="322"/>
      <c r="U303" s="322"/>
      <c r="V303" s="322"/>
      <c r="W303" s="322"/>
      <c r="X303" s="322"/>
      <c r="Y303" s="322"/>
      <c r="Z303" s="322"/>
      <c r="AA303" s="322"/>
      <c r="AB303" s="322"/>
      <c r="AC303" s="322"/>
      <c r="AD303" s="322"/>
    </row>
    <row r="305" spans="1:35" ht="53.25" customHeight="1">
      <c r="C305" s="117"/>
      <c r="D305" s="118"/>
      <c r="E305" s="119"/>
      <c r="F305" s="119"/>
      <c r="G305" s="119"/>
      <c r="H305" s="119"/>
      <c r="I305" s="119"/>
      <c r="J305" s="119"/>
      <c r="K305" s="119"/>
      <c r="L305" s="119"/>
      <c r="M305" s="119"/>
      <c r="N305" s="119"/>
      <c r="O305" s="119"/>
      <c r="P305" s="119"/>
      <c r="Q305" s="119"/>
      <c r="R305" s="119"/>
      <c r="T305" s="117"/>
      <c r="U305" s="118"/>
      <c r="V305" s="119"/>
      <c r="W305" s="119"/>
      <c r="X305" s="119"/>
      <c r="Y305" s="119"/>
      <c r="Z305" s="119"/>
      <c r="AA305" s="119"/>
      <c r="AB305" s="119"/>
      <c r="AC305" s="119"/>
      <c r="AD305" s="119"/>
      <c r="AE305" s="119"/>
      <c r="AF305" s="119"/>
      <c r="AG305" s="119"/>
      <c r="AH305" s="119"/>
      <c r="AI305" s="119"/>
    </row>
    <row r="306" spans="1:35" ht="5.25" customHeight="1"/>
    <row r="307" spans="1:35">
      <c r="A307" s="121" t="s">
        <v>28</v>
      </c>
      <c r="C307" s="314" t="str">
        <f>C3</f>
        <v>Année 2021/2022</v>
      </c>
      <c r="D307" s="314"/>
      <c r="E307" s="122"/>
      <c r="F307" s="122"/>
      <c r="G307" s="122"/>
      <c r="H307" s="122"/>
      <c r="I307" s="122"/>
      <c r="J307" s="122"/>
      <c r="K307" s="315" t="str">
        <f>+CONCATENATE("Période ",$A$8)</f>
        <v>Période 4</v>
      </c>
      <c r="L307" s="315"/>
      <c r="M307" s="315"/>
      <c r="N307" s="315"/>
      <c r="O307" s="315"/>
      <c r="P307" s="315"/>
      <c r="Q307" s="315"/>
      <c r="R307" s="315"/>
      <c r="T307" s="314" t="str">
        <f>+C307</f>
        <v>Année 2021/2022</v>
      </c>
      <c r="U307" s="314"/>
      <c r="V307" s="122"/>
      <c r="W307" s="122"/>
      <c r="X307" s="122"/>
      <c r="Y307" s="122"/>
      <c r="Z307" s="122"/>
      <c r="AA307" s="122"/>
      <c r="AB307" s="315" t="str">
        <f>+CONCATENATE("Période ",$A$8)</f>
        <v>Période 4</v>
      </c>
      <c r="AC307" s="315"/>
      <c r="AD307" s="315"/>
      <c r="AE307" s="315"/>
      <c r="AF307" s="315"/>
      <c r="AG307" s="315"/>
      <c r="AH307" s="315"/>
      <c r="AI307" s="315"/>
    </row>
    <row r="308" spans="1:35">
      <c r="A308" s="123"/>
      <c r="C308" s="124"/>
      <c r="D308" s="124"/>
      <c r="E308" s="125"/>
      <c r="F308" s="125"/>
      <c r="G308" s="125"/>
      <c r="H308" s="125"/>
      <c r="I308" s="125"/>
      <c r="J308" s="125"/>
      <c r="K308" s="125"/>
      <c r="L308" s="125"/>
      <c r="M308" s="125"/>
      <c r="N308" s="125"/>
      <c r="O308" s="125"/>
      <c r="P308" s="125"/>
      <c r="Q308" s="125"/>
      <c r="R308" s="125"/>
      <c r="T308" s="124"/>
      <c r="U308" s="124"/>
      <c r="V308" s="125"/>
      <c r="W308" s="125"/>
      <c r="X308" s="125"/>
      <c r="Y308" s="125"/>
      <c r="Z308" s="125"/>
      <c r="AA308" s="125"/>
      <c r="AB308" s="125"/>
      <c r="AC308" s="125"/>
      <c r="AD308" s="125"/>
      <c r="AE308" s="125"/>
      <c r="AF308" s="125"/>
      <c r="AG308" s="125"/>
      <c r="AH308" s="125"/>
      <c r="AI308" s="125"/>
    </row>
    <row r="309" spans="1:35" ht="15.75">
      <c r="A309" s="121" t="s">
        <v>38</v>
      </c>
      <c r="C309" s="126" t="s">
        <v>39</v>
      </c>
      <c r="D309" s="316"/>
      <c r="E309" s="316"/>
      <c r="F309" s="316"/>
      <c r="G309" s="316"/>
      <c r="H309" s="316"/>
      <c r="I309" s="316"/>
      <c r="J309" s="316"/>
      <c r="K309" s="316"/>
      <c r="L309" s="316"/>
      <c r="M309" s="316"/>
      <c r="N309" s="316"/>
      <c r="O309" s="316"/>
      <c r="P309" s="316"/>
      <c r="Q309" s="316"/>
      <c r="R309" s="316"/>
      <c r="T309" s="126" t="s">
        <v>39</v>
      </c>
      <c r="U309" s="316"/>
      <c r="V309" s="316"/>
      <c r="W309" s="316"/>
      <c r="X309" s="316"/>
      <c r="Y309" s="316"/>
      <c r="Z309" s="316"/>
      <c r="AA309" s="316"/>
      <c r="AB309" s="316"/>
      <c r="AC309" s="316"/>
      <c r="AD309" s="316"/>
      <c r="AE309" s="316"/>
      <c r="AF309" s="316"/>
      <c r="AG309" s="316"/>
      <c r="AH309" s="316"/>
      <c r="AI309" s="316"/>
    </row>
    <row r="310" spans="1:35">
      <c r="A310" s="127"/>
    </row>
    <row r="311" spans="1:35" ht="18" customHeight="1">
      <c r="A311" s="121" t="s">
        <v>41</v>
      </c>
      <c r="C311" s="126"/>
      <c r="T311" s="126"/>
    </row>
    <row r="312" spans="1:35" ht="15" customHeight="1">
      <c r="A312" s="127">
        <v>4</v>
      </c>
      <c r="C312" s="319" t="s">
        <v>65</v>
      </c>
      <c r="D312" s="319"/>
      <c r="E312" s="319"/>
      <c r="F312" s="319"/>
      <c r="G312" s="319"/>
      <c r="H312" s="319"/>
      <c r="I312" s="319"/>
      <c r="J312" s="319"/>
      <c r="K312" s="319"/>
      <c r="L312" s="319"/>
      <c r="M312" s="319"/>
      <c r="N312" s="319"/>
      <c r="O312" s="319"/>
      <c r="P312" s="319"/>
      <c r="Q312" s="319"/>
      <c r="R312" s="319"/>
      <c r="T312" s="319" t="s">
        <v>65</v>
      </c>
      <c r="U312" s="319"/>
      <c r="V312" s="319"/>
      <c r="W312" s="319"/>
      <c r="X312" s="319"/>
      <c r="Y312" s="319"/>
      <c r="Z312" s="319"/>
      <c r="AA312" s="319"/>
      <c r="AB312" s="319"/>
      <c r="AC312" s="319"/>
      <c r="AD312" s="319"/>
      <c r="AE312" s="319"/>
      <c r="AF312" s="319"/>
      <c r="AG312" s="319"/>
      <c r="AH312" s="319"/>
      <c r="AI312" s="319"/>
    </row>
    <row r="313" spans="1:35" ht="166.5" customHeight="1">
      <c r="C313" s="319"/>
      <c r="D313" s="319"/>
      <c r="E313" s="319"/>
      <c r="F313" s="319"/>
      <c r="G313" s="319"/>
      <c r="H313" s="319"/>
      <c r="I313" s="319"/>
      <c r="J313" s="319"/>
      <c r="K313" s="319"/>
      <c r="L313" s="319"/>
      <c r="M313" s="319"/>
      <c r="N313" s="319"/>
      <c r="O313" s="319"/>
      <c r="P313" s="319"/>
      <c r="Q313" s="319"/>
      <c r="R313" s="319"/>
      <c r="T313" s="319"/>
      <c r="U313" s="319"/>
      <c r="V313" s="319"/>
      <c r="W313" s="319"/>
      <c r="X313" s="319"/>
      <c r="Y313" s="319"/>
      <c r="Z313" s="319"/>
      <c r="AA313" s="319"/>
      <c r="AB313" s="319"/>
      <c r="AC313" s="319"/>
      <c r="AD313" s="319"/>
      <c r="AE313" s="319"/>
      <c r="AF313" s="319"/>
      <c r="AG313" s="319"/>
      <c r="AH313" s="319"/>
      <c r="AI313" s="319"/>
    </row>
    <row r="314" spans="1:35" ht="9" customHeight="1"/>
    <row r="315" spans="1:35" ht="63.75" customHeight="1">
      <c r="E315" s="317" t="s">
        <v>66</v>
      </c>
      <c r="F315" s="317" t="s">
        <v>67</v>
      </c>
      <c r="G315" s="318" t="s">
        <v>68</v>
      </c>
      <c r="H315" s="320" t="s">
        <v>69</v>
      </c>
      <c r="I315" s="317" t="s">
        <v>70</v>
      </c>
      <c r="J315" s="317" t="s">
        <v>71</v>
      </c>
      <c r="K315" s="317" t="s">
        <v>72</v>
      </c>
      <c r="L315" s="317" t="s">
        <v>73</v>
      </c>
      <c r="M315" s="318" t="s">
        <v>74</v>
      </c>
      <c r="N315" s="323" t="s">
        <v>75</v>
      </c>
      <c r="O315" s="317" t="s">
        <v>76</v>
      </c>
      <c r="P315" s="317" t="s">
        <v>77</v>
      </c>
      <c r="Q315" s="317" t="s">
        <v>78</v>
      </c>
      <c r="R315" s="318" t="s">
        <v>79</v>
      </c>
      <c r="V315" s="317" t="s">
        <v>66</v>
      </c>
      <c r="W315" s="317" t="s">
        <v>67</v>
      </c>
      <c r="X315" s="318" t="s">
        <v>68</v>
      </c>
      <c r="Y315" s="320" t="s">
        <v>69</v>
      </c>
      <c r="Z315" s="317" t="s">
        <v>70</v>
      </c>
      <c r="AA315" s="317" t="s">
        <v>71</v>
      </c>
      <c r="AB315" s="317" t="s">
        <v>72</v>
      </c>
      <c r="AC315" s="317" t="s">
        <v>73</v>
      </c>
      <c r="AD315" s="318" t="s">
        <v>74</v>
      </c>
      <c r="AE315" s="323" t="s">
        <v>75</v>
      </c>
      <c r="AF315" s="317" t="s">
        <v>76</v>
      </c>
      <c r="AG315" s="317" t="s">
        <v>77</v>
      </c>
      <c r="AH315" s="317" t="s">
        <v>78</v>
      </c>
      <c r="AI315" s="318" t="s">
        <v>79</v>
      </c>
    </row>
    <row r="316" spans="1:35" ht="15.75">
      <c r="C316" s="128" t="s">
        <v>51</v>
      </c>
      <c r="D316" s="129" t="s">
        <v>52</v>
      </c>
      <c r="E316" s="317"/>
      <c r="F316" s="317"/>
      <c r="G316" s="318"/>
      <c r="H316" s="320"/>
      <c r="I316" s="317"/>
      <c r="J316" s="317"/>
      <c r="K316" s="317"/>
      <c r="L316" s="317"/>
      <c r="M316" s="318"/>
      <c r="N316" s="323"/>
      <c r="O316" s="317"/>
      <c r="P316" s="317"/>
      <c r="Q316" s="317"/>
      <c r="R316" s="318"/>
      <c r="T316" s="128" t="s">
        <v>51</v>
      </c>
      <c r="U316" s="129" t="s">
        <v>52</v>
      </c>
      <c r="V316" s="317"/>
      <c r="W316" s="317"/>
      <c r="X316" s="318"/>
      <c r="Y316" s="320"/>
      <c r="Z316" s="317"/>
      <c r="AA316" s="317"/>
      <c r="AB316" s="317"/>
      <c r="AC316" s="317"/>
      <c r="AD316" s="318"/>
      <c r="AE316" s="323"/>
      <c r="AF316" s="317"/>
      <c r="AG316" s="317"/>
      <c r="AH316" s="317"/>
      <c r="AI316" s="318"/>
    </row>
    <row r="317" spans="1:35" s="130" customFormat="1" ht="21" customHeight="1">
      <c r="C317" s="131" t="s">
        <v>56</v>
      </c>
      <c r="D317" s="99">
        <f>+'5E D2'!B273</f>
        <v>0</v>
      </c>
      <c r="E317" s="132"/>
      <c r="F317" s="132"/>
      <c r="G317" s="132"/>
      <c r="H317" s="132"/>
      <c r="I317" s="132"/>
      <c r="J317" s="132"/>
      <c r="K317" s="132"/>
      <c r="L317" s="132"/>
      <c r="M317" s="132"/>
      <c r="N317" s="132"/>
      <c r="O317" s="132"/>
      <c r="P317" s="132"/>
      <c r="Q317" s="132"/>
      <c r="R317" s="132"/>
      <c r="T317" s="131" t="s">
        <v>56</v>
      </c>
      <c r="U317" s="99">
        <f>'[7]5E B2'!A333</f>
        <v>0</v>
      </c>
      <c r="V317" s="132"/>
      <c r="W317" s="132"/>
      <c r="X317" s="132"/>
      <c r="Y317" s="132"/>
      <c r="Z317" s="132"/>
      <c r="AA317" s="132"/>
      <c r="AB317" s="132"/>
      <c r="AC317" s="132"/>
      <c r="AD317" s="132"/>
      <c r="AE317" s="132"/>
      <c r="AF317" s="132"/>
      <c r="AG317" s="132"/>
      <c r="AH317" s="132"/>
      <c r="AI317" s="132"/>
    </row>
    <row r="318" spans="1:35" s="130" customFormat="1" ht="22.5" hidden="1" customHeight="1">
      <c r="C318" s="133"/>
      <c r="D318" s="149">
        <f>+'5E D2'!B274</f>
        <v>0</v>
      </c>
      <c r="E318" s="134"/>
      <c r="F318" s="134"/>
      <c r="G318" s="134"/>
      <c r="H318" s="134"/>
      <c r="I318" s="134"/>
      <c r="J318" s="134"/>
      <c r="K318" s="134"/>
      <c r="L318" s="134"/>
      <c r="M318" s="134"/>
      <c r="N318" s="134"/>
      <c r="O318" s="134"/>
      <c r="P318" s="134"/>
      <c r="Q318" s="134"/>
      <c r="R318" s="134"/>
      <c r="T318" s="133"/>
      <c r="U318" s="149">
        <f>'[7]5E B2'!A334</f>
        <v>0</v>
      </c>
      <c r="V318" s="134"/>
      <c r="W318" s="134"/>
      <c r="X318" s="134"/>
      <c r="Y318" s="134"/>
      <c r="Z318" s="134"/>
      <c r="AA318" s="134"/>
      <c r="AB318" s="134"/>
      <c r="AC318" s="134"/>
      <c r="AD318" s="134"/>
      <c r="AE318" s="134"/>
      <c r="AF318" s="134"/>
      <c r="AG318" s="134"/>
      <c r="AH318" s="134"/>
      <c r="AI318" s="134"/>
    </row>
    <row r="319" spans="1:35" s="130" customFormat="1" ht="22.5" hidden="1" customHeight="1">
      <c r="C319" s="133"/>
      <c r="D319" s="149">
        <f>+'5E D2'!B275</f>
        <v>0</v>
      </c>
      <c r="E319" s="134"/>
      <c r="F319" s="134"/>
      <c r="G319" s="134"/>
      <c r="H319" s="134"/>
      <c r="I319" s="134"/>
      <c r="J319" s="134"/>
      <c r="K319" s="134"/>
      <c r="L319" s="134"/>
      <c r="M319" s="134"/>
      <c r="N319" s="134"/>
      <c r="O319" s="134"/>
      <c r="P319" s="134"/>
      <c r="Q319" s="134"/>
      <c r="R319" s="134"/>
      <c r="T319" s="133"/>
      <c r="U319" s="149">
        <f>'[7]5E B2'!A335</f>
        <v>0</v>
      </c>
      <c r="V319" s="134"/>
      <c r="W319" s="134"/>
      <c r="X319" s="134"/>
      <c r="Y319" s="134"/>
      <c r="Z319" s="134"/>
      <c r="AA319" s="134"/>
      <c r="AB319" s="134"/>
      <c r="AC319" s="134"/>
      <c r="AD319" s="134"/>
      <c r="AE319" s="134"/>
      <c r="AF319" s="134"/>
      <c r="AG319" s="134"/>
      <c r="AH319" s="134"/>
      <c r="AI319" s="134"/>
    </row>
    <row r="320" spans="1:35" s="130" customFormat="1" ht="22.5" customHeight="1">
      <c r="C320" s="135">
        <f>+$A$4</f>
        <v>45712</v>
      </c>
      <c r="D320" s="149">
        <f>+'5E D2'!B276</f>
        <v>0</v>
      </c>
      <c r="E320" s="134"/>
      <c r="F320" s="134"/>
      <c r="G320" s="134"/>
      <c r="H320" s="134"/>
      <c r="I320" s="134"/>
      <c r="J320" s="134"/>
      <c r="K320" s="134"/>
      <c r="L320" s="134"/>
      <c r="M320" s="134"/>
      <c r="N320" s="134"/>
      <c r="O320" s="134"/>
      <c r="P320" s="134"/>
      <c r="Q320" s="134"/>
      <c r="R320" s="134"/>
      <c r="T320" s="135">
        <f>+C368+3</f>
        <v>45719</v>
      </c>
      <c r="U320" s="149">
        <f>'[7]5E B2'!A336</f>
        <v>0</v>
      </c>
      <c r="V320" s="134"/>
      <c r="W320" s="134"/>
      <c r="X320" s="134"/>
      <c r="Y320" s="134"/>
      <c r="Z320" s="134"/>
      <c r="AA320" s="134"/>
      <c r="AB320" s="134"/>
      <c r="AC320" s="134"/>
      <c r="AD320" s="134"/>
      <c r="AE320" s="134"/>
      <c r="AF320" s="134"/>
      <c r="AG320" s="134"/>
      <c r="AH320" s="134"/>
      <c r="AI320" s="134"/>
    </row>
    <row r="321" spans="3:35" s="130" customFormat="1" ht="22.5" hidden="1" customHeight="1">
      <c r="C321" s="135"/>
      <c r="D321" s="149">
        <f>+'5E D2'!B277</f>
        <v>0</v>
      </c>
      <c r="E321" s="134"/>
      <c r="F321" s="134"/>
      <c r="G321" s="134"/>
      <c r="H321" s="134"/>
      <c r="I321" s="134"/>
      <c r="J321" s="134"/>
      <c r="K321" s="134"/>
      <c r="L321" s="134"/>
      <c r="M321" s="134"/>
      <c r="N321" s="134"/>
      <c r="O321" s="134"/>
      <c r="P321" s="134"/>
      <c r="Q321" s="134"/>
      <c r="R321" s="134"/>
      <c r="T321" s="135"/>
      <c r="U321" s="149">
        <f>'[7]5E B2'!A337</f>
        <v>0</v>
      </c>
      <c r="V321" s="134"/>
      <c r="W321" s="134"/>
      <c r="X321" s="134"/>
      <c r="Y321" s="134"/>
      <c r="Z321" s="134"/>
      <c r="AA321" s="134"/>
      <c r="AB321" s="134"/>
      <c r="AC321" s="134"/>
      <c r="AD321" s="134"/>
      <c r="AE321" s="134"/>
      <c r="AF321" s="134"/>
      <c r="AG321" s="134"/>
      <c r="AH321" s="134"/>
      <c r="AI321" s="134"/>
    </row>
    <row r="322" spans="3:35" s="130" customFormat="1" ht="22.5" hidden="1" customHeight="1">
      <c r="C322" s="135"/>
      <c r="D322" s="149">
        <f>+'5E D2'!B278</f>
        <v>0</v>
      </c>
      <c r="E322" s="134"/>
      <c r="F322" s="134"/>
      <c r="G322" s="134"/>
      <c r="H322" s="134"/>
      <c r="I322" s="134"/>
      <c r="J322" s="134"/>
      <c r="K322" s="134"/>
      <c r="L322" s="134"/>
      <c r="M322" s="134"/>
      <c r="N322" s="134"/>
      <c r="O322" s="134"/>
      <c r="P322" s="134"/>
      <c r="Q322" s="134"/>
      <c r="R322" s="134"/>
      <c r="T322" s="135"/>
      <c r="U322" s="149">
        <f>'[7]5E B2'!A338</f>
        <v>0</v>
      </c>
      <c r="V322" s="134"/>
      <c r="W322" s="134"/>
      <c r="X322" s="134"/>
      <c r="Y322" s="134"/>
      <c r="Z322" s="134"/>
      <c r="AA322" s="134"/>
      <c r="AB322" s="134"/>
      <c r="AC322" s="134"/>
      <c r="AD322" s="134"/>
      <c r="AE322" s="134"/>
      <c r="AF322" s="134"/>
      <c r="AG322" s="134"/>
      <c r="AH322" s="134"/>
      <c r="AI322" s="134"/>
    </row>
    <row r="323" spans="3:35" s="130" customFormat="1" ht="21" customHeight="1">
      <c r="C323" s="136"/>
      <c r="D323" s="149">
        <f>+'5E D2'!B279</f>
        <v>0</v>
      </c>
      <c r="E323" s="134"/>
      <c r="F323" s="134"/>
      <c r="G323" s="134"/>
      <c r="H323" s="134"/>
      <c r="I323" s="134"/>
      <c r="J323" s="134"/>
      <c r="K323" s="137"/>
      <c r="L323" s="137"/>
      <c r="M323" s="137"/>
      <c r="N323" s="137"/>
      <c r="O323" s="137"/>
      <c r="P323" s="137"/>
      <c r="Q323" s="137"/>
      <c r="R323" s="138"/>
      <c r="T323" s="136"/>
      <c r="U323" s="149">
        <f>'[7]5E B2'!A339</f>
        <v>0</v>
      </c>
      <c r="V323" s="134"/>
      <c r="W323" s="134"/>
      <c r="X323" s="134"/>
      <c r="Y323" s="134"/>
      <c r="Z323" s="134"/>
      <c r="AA323" s="134"/>
      <c r="AB323" s="134"/>
      <c r="AC323" s="134"/>
      <c r="AD323" s="134"/>
      <c r="AE323" s="134"/>
      <c r="AF323" s="134"/>
      <c r="AG323" s="134"/>
      <c r="AH323" s="134"/>
      <c r="AI323" s="134"/>
    </row>
    <row r="324" spans="3:35" s="130" customFormat="1" ht="22.5" hidden="1" customHeight="1">
      <c r="C324" s="136"/>
      <c r="D324" s="149">
        <f>+'5E D2'!B280</f>
        <v>0</v>
      </c>
      <c r="E324" s="137"/>
      <c r="F324" s="137"/>
      <c r="G324" s="137"/>
      <c r="H324" s="137"/>
      <c r="I324" s="137"/>
      <c r="J324" s="137"/>
      <c r="K324" s="137"/>
      <c r="L324" s="137"/>
      <c r="M324" s="137"/>
      <c r="N324" s="137"/>
      <c r="O324" s="137"/>
      <c r="P324" s="137"/>
      <c r="Q324" s="137"/>
      <c r="R324" s="138"/>
      <c r="T324" s="136"/>
      <c r="U324" s="149">
        <f>'[7]5E B2'!A340</f>
        <v>0</v>
      </c>
      <c r="V324" s="134"/>
      <c r="W324" s="134"/>
      <c r="X324" s="134"/>
      <c r="Y324" s="134"/>
      <c r="Z324" s="134"/>
      <c r="AA324" s="134"/>
      <c r="AB324" s="134"/>
      <c r="AC324" s="134"/>
      <c r="AD324" s="134"/>
      <c r="AE324" s="134"/>
      <c r="AF324" s="134"/>
      <c r="AG324" s="134"/>
      <c r="AH324" s="134"/>
      <c r="AI324" s="134"/>
    </row>
    <row r="325" spans="3:35" s="130" customFormat="1" ht="0.75" customHeight="1">
      <c r="C325" s="136"/>
      <c r="D325" s="149">
        <f>+'5E D2'!B281</f>
        <v>0</v>
      </c>
      <c r="E325" s="137"/>
      <c r="F325" s="137"/>
      <c r="G325" s="137"/>
      <c r="H325" s="137"/>
      <c r="I325" s="137"/>
      <c r="J325" s="137"/>
      <c r="K325" s="137"/>
      <c r="L325" s="137"/>
      <c r="M325" s="137"/>
      <c r="N325" s="137"/>
      <c r="O325" s="137"/>
      <c r="P325" s="137"/>
      <c r="Q325" s="137"/>
      <c r="R325" s="138"/>
      <c r="T325" s="136"/>
      <c r="U325" s="149">
        <f>'[7]5E B2'!A341</f>
        <v>0</v>
      </c>
      <c r="V325" s="134"/>
      <c r="W325" s="134"/>
      <c r="X325" s="134"/>
      <c r="Y325" s="134"/>
      <c r="Z325" s="134"/>
      <c r="AA325" s="134"/>
      <c r="AB325" s="134"/>
      <c r="AC325" s="134"/>
      <c r="AD325" s="134"/>
      <c r="AE325" s="134"/>
      <c r="AF325" s="134"/>
      <c r="AG325" s="134"/>
      <c r="AH325" s="134"/>
      <c r="AI325" s="134"/>
    </row>
    <row r="326" spans="3:35" s="130" customFormat="1" ht="22.5" customHeight="1">
      <c r="C326" s="133"/>
      <c r="D326" s="149">
        <f>+'5E D2'!B282</f>
        <v>0</v>
      </c>
      <c r="E326" s="138"/>
      <c r="F326" s="138"/>
      <c r="G326" s="138"/>
      <c r="H326" s="138"/>
      <c r="I326" s="138"/>
      <c r="J326" s="137"/>
      <c r="K326" s="137"/>
      <c r="L326" s="137"/>
      <c r="M326" s="137"/>
      <c r="N326" s="137"/>
      <c r="O326" s="138"/>
      <c r="P326" s="138"/>
      <c r="Q326" s="138"/>
      <c r="R326" s="138"/>
      <c r="T326" s="133"/>
      <c r="U326" s="149">
        <f>'[7]5E B2'!A342</f>
        <v>0</v>
      </c>
      <c r="V326" s="134"/>
      <c r="W326" s="134"/>
      <c r="X326" s="134"/>
      <c r="Y326" s="134"/>
      <c r="Z326" s="134"/>
      <c r="AA326" s="134"/>
      <c r="AB326" s="134"/>
      <c r="AC326" s="134"/>
      <c r="AD326" s="134"/>
      <c r="AE326" s="134"/>
      <c r="AF326" s="134"/>
      <c r="AG326" s="134"/>
      <c r="AH326" s="134"/>
      <c r="AI326" s="134"/>
    </row>
    <row r="327" spans="3:35" s="130" customFormat="1" ht="22.5" hidden="1" customHeight="1">
      <c r="C327" s="133"/>
      <c r="D327" s="149">
        <f>+'5E D2'!B283</f>
        <v>0</v>
      </c>
      <c r="E327" s="138"/>
      <c r="F327" s="138"/>
      <c r="G327" s="138"/>
      <c r="H327" s="138"/>
      <c r="I327" s="138"/>
      <c r="J327" s="137"/>
      <c r="K327" s="137"/>
      <c r="L327" s="137"/>
      <c r="M327" s="137"/>
      <c r="N327" s="137"/>
      <c r="O327" s="138"/>
      <c r="P327" s="138"/>
      <c r="Q327" s="138"/>
      <c r="R327" s="138"/>
      <c r="T327" s="133"/>
      <c r="U327" s="149">
        <f>'[7]5E B2'!A343</f>
        <v>0</v>
      </c>
      <c r="V327" s="134"/>
      <c r="W327" s="134"/>
      <c r="X327" s="134"/>
      <c r="Y327" s="134"/>
      <c r="Z327" s="134"/>
      <c r="AA327" s="134"/>
      <c r="AB327" s="134"/>
      <c r="AC327" s="134"/>
      <c r="AD327" s="134"/>
      <c r="AE327" s="134"/>
      <c r="AF327" s="134"/>
      <c r="AG327" s="134"/>
      <c r="AH327" s="134"/>
      <c r="AI327" s="134"/>
    </row>
    <row r="328" spans="3:35" s="130" customFormat="1" ht="22.5" customHeight="1">
      <c r="C328" s="139"/>
      <c r="D328" s="150">
        <f>+'5E D2'!B284</f>
        <v>0</v>
      </c>
      <c r="E328" s="140"/>
      <c r="F328" s="140"/>
      <c r="G328" s="140"/>
      <c r="H328" s="140"/>
      <c r="I328" s="140"/>
      <c r="J328" s="137"/>
      <c r="K328" s="137"/>
      <c r="L328" s="137"/>
      <c r="M328" s="137"/>
      <c r="N328" s="137"/>
      <c r="O328" s="140"/>
      <c r="P328" s="140"/>
      <c r="Q328" s="140"/>
      <c r="R328" s="140"/>
      <c r="T328" s="139"/>
      <c r="U328" s="150">
        <f>'[7]5E B2'!A344</f>
        <v>0</v>
      </c>
      <c r="V328" s="141"/>
      <c r="W328" s="141"/>
      <c r="X328" s="141"/>
      <c r="Y328" s="141"/>
      <c r="Z328" s="141"/>
      <c r="AA328" s="141"/>
      <c r="AB328" s="141"/>
      <c r="AC328" s="141"/>
      <c r="AD328" s="141"/>
      <c r="AE328" s="141"/>
      <c r="AF328" s="141"/>
      <c r="AG328" s="141"/>
      <c r="AH328" s="141"/>
      <c r="AI328" s="141"/>
    </row>
    <row r="329" spans="3:35" s="130" customFormat="1" ht="21" customHeight="1">
      <c r="C329" s="131" t="s">
        <v>58</v>
      </c>
      <c r="D329" s="99">
        <f>+'5E D2'!D273</f>
        <v>0</v>
      </c>
      <c r="E329" s="132"/>
      <c r="F329" s="132"/>
      <c r="G329" s="132"/>
      <c r="H329" s="132"/>
      <c r="I329" s="132"/>
      <c r="J329" s="132"/>
      <c r="K329" s="132"/>
      <c r="L329" s="132"/>
      <c r="M329" s="132"/>
      <c r="N329" s="132"/>
      <c r="O329" s="132"/>
      <c r="P329" s="132"/>
      <c r="Q329" s="132"/>
      <c r="R329" s="132"/>
      <c r="T329" s="131" t="s">
        <v>58</v>
      </c>
      <c r="U329" s="99">
        <f>'[7]5E B2'!C333</f>
        <v>0</v>
      </c>
      <c r="V329" s="132"/>
      <c r="W329" s="132"/>
      <c r="X329" s="132"/>
      <c r="Y329" s="132"/>
      <c r="Z329" s="132"/>
      <c r="AA329" s="132"/>
      <c r="AB329" s="132"/>
      <c r="AC329" s="132"/>
      <c r="AD329" s="132"/>
      <c r="AE329" s="132"/>
      <c r="AF329" s="132"/>
      <c r="AG329" s="132"/>
      <c r="AH329" s="132"/>
      <c r="AI329" s="132"/>
    </row>
    <row r="330" spans="3:35" s="130" customFormat="1" ht="22.5" hidden="1" customHeight="1">
      <c r="C330" s="133"/>
      <c r="D330" s="149">
        <f>+'5E D2'!D274</f>
        <v>0</v>
      </c>
      <c r="E330" s="134"/>
      <c r="F330" s="134"/>
      <c r="G330" s="134"/>
      <c r="H330" s="134"/>
      <c r="I330" s="134"/>
      <c r="J330" s="134"/>
      <c r="K330" s="134"/>
      <c r="L330" s="134"/>
      <c r="M330" s="134"/>
      <c r="N330" s="134"/>
      <c r="O330" s="134"/>
      <c r="P330" s="134"/>
      <c r="Q330" s="134"/>
      <c r="R330" s="134"/>
      <c r="T330" s="133"/>
      <c r="U330" s="149">
        <f>'[7]5E B2'!C334</f>
        <v>0</v>
      </c>
      <c r="V330" s="134"/>
      <c r="W330" s="134"/>
      <c r="X330" s="134"/>
      <c r="Y330" s="134"/>
      <c r="Z330" s="134"/>
      <c r="AA330" s="134"/>
      <c r="AB330" s="134"/>
      <c r="AC330" s="134"/>
      <c r="AD330" s="134"/>
      <c r="AE330" s="134"/>
      <c r="AF330" s="134"/>
      <c r="AG330" s="134"/>
      <c r="AH330" s="134"/>
      <c r="AI330" s="134"/>
    </row>
    <row r="331" spans="3:35" s="130" customFormat="1" ht="22.5" hidden="1" customHeight="1">
      <c r="C331" s="133"/>
      <c r="D331" s="149">
        <f>+'5E D2'!D275</f>
        <v>0</v>
      </c>
      <c r="E331" s="134"/>
      <c r="F331" s="134"/>
      <c r="G331" s="134"/>
      <c r="H331" s="134"/>
      <c r="I331" s="134"/>
      <c r="J331" s="134"/>
      <c r="K331" s="134"/>
      <c r="L331" s="134"/>
      <c r="M331" s="134"/>
      <c r="N331" s="134"/>
      <c r="O331" s="134"/>
      <c r="P331" s="134"/>
      <c r="Q331" s="134"/>
      <c r="R331" s="134"/>
      <c r="T331" s="133"/>
      <c r="U331" s="149">
        <f>'[7]5E B2'!C335</f>
        <v>0</v>
      </c>
      <c r="V331" s="134"/>
      <c r="W331" s="134"/>
      <c r="X331" s="134"/>
      <c r="Y331" s="134"/>
      <c r="Z331" s="134"/>
      <c r="AA331" s="134"/>
      <c r="AB331" s="134"/>
      <c r="AC331" s="134"/>
      <c r="AD331" s="134"/>
      <c r="AE331" s="134"/>
      <c r="AF331" s="134"/>
      <c r="AG331" s="134"/>
      <c r="AH331" s="134"/>
      <c r="AI331" s="134"/>
    </row>
    <row r="332" spans="3:35" s="130" customFormat="1" ht="22.5" customHeight="1">
      <c r="C332" s="135">
        <f>+C320+1</f>
        <v>45713</v>
      </c>
      <c r="D332" s="149">
        <f>+'5E D2'!D276</f>
        <v>0</v>
      </c>
      <c r="E332" s="138"/>
      <c r="F332" s="137"/>
      <c r="G332" s="137"/>
      <c r="H332" s="137"/>
      <c r="I332" s="137"/>
      <c r="J332" s="137"/>
      <c r="K332" s="137"/>
      <c r="L332" s="137"/>
      <c r="M332" s="137"/>
      <c r="N332" s="137"/>
      <c r="O332" s="137"/>
      <c r="P332" s="137"/>
      <c r="Q332" s="137"/>
      <c r="R332" s="138"/>
      <c r="T332" s="135">
        <f>+T320+1</f>
        <v>45720</v>
      </c>
      <c r="U332" s="149">
        <f>'[7]5E B2'!C336</f>
        <v>0</v>
      </c>
      <c r="V332" s="134"/>
      <c r="W332" s="134"/>
      <c r="X332" s="134"/>
      <c r="Y332" s="134"/>
      <c r="Z332" s="134"/>
      <c r="AA332" s="134"/>
      <c r="AB332" s="134"/>
      <c r="AC332" s="134"/>
      <c r="AD332" s="134"/>
      <c r="AE332" s="134"/>
      <c r="AF332" s="134"/>
      <c r="AG332" s="134"/>
      <c r="AH332" s="134"/>
      <c r="AI332" s="134"/>
    </row>
    <row r="333" spans="3:35" s="130" customFormat="1" ht="22.5" hidden="1" customHeight="1">
      <c r="C333" s="135"/>
      <c r="D333" s="149">
        <f>+'5E D2'!D277</f>
        <v>0</v>
      </c>
      <c r="E333" s="137"/>
      <c r="F333" s="137"/>
      <c r="G333" s="137"/>
      <c r="H333" s="137"/>
      <c r="I333" s="137"/>
      <c r="J333" s="137"/>
      <c r="K333" s="137"/>
      <c r="L333" s="137"/>
      <c r="M333" s="137"/>
      <c r="N333" s="137"/>
      <c r="O333" s="137"/>
      <c r="P333" s="137"/>
      <c r="Q333" s="137"/>
      <c r="R333" s="137"/>
      <c r="T333" s="135"/>
      <c r="U333" s="149">
        <f>'[7]5E B2'!C337</f>
        <v>0</v>
      </c>
      <c r="V333" s="134"/>
      <c r="W333" s="134"/>
      <c r="X333" s="134"/>
      <c r="Y333" s="134"/>
      <c r="Z333" s="134"/>
      <c r="AA333" s="134"/>
      <c r="AB333" s="134"/>
      <c r="AC333" s="134"/>
      <c r="AD333" s="134"/>
      <c r="AE333" s="134"/>
      <c r="AF333" s="134"/>
      <c r="AG333" s="134"/>
      <c r="AH333" s="134"/>
      <c r="AI333" s="134"/>
    </row>
    <row r="334" spans="3:35" s="130" customFormat="1" ht="22.5" hidden="1" customHeight="1">
      <c r="C334" s="135"/>
      <c r="D334" s="149">
        <f>+'5E D2'!D278</f>
        <v>0</v>
      </c>
      <c r="E334" s="137"/>
      <c r="F334" s="137"/>
      <c r="G334" s="137"/>
      <c r="H334" s="137"/>
      <c r="I334" s="137"/>
      <c r="J334" s="137"/>
      <c r="K334" s="137"/>
      <c r="L334" s="137"/>
      <c r="M334" s="137"/>
      <c r="N334" s="137"/>
      <c r="O334" s="137"/>
      <c r="P334" s="137"/>
      <c r="Q334" s="137"/>
      <c r="R334" s="137"/>
      <c r="T334" s="135"/>
      <c r="U334" s="149">
        <f>'[7]5E B2'!C338</f>
        <v>0</v>
      </c>
      <c r="V334" s="134"/>
      <c r="W334" s="134"/>
      <c r="X334" s="134"/>
      <c r="Y334" s="134"/>
      <c r="Z334" s="134"/>
      <c r="AA334" s="134"/>
      <c r="AB334" s="134"/>
      <c r="AC334" s="134"/>
      <c r="AD334" s="134"/>
      <c r="AE334" s="134"/>
      <c r="AF334" s="134"/>
      <c r="AG334" s="134"/>
      <c r="AH334" s="134"/>
      <c r="AI334" s="134"/>
    </row>
    <row r="335" spans="3:35" s="130" customFormat="1" ht="19.5" customHeight="1">
      <c r="C335" s="136"/>
      <c r="D335" s="149">
        <f>+'5E D2'!D279</f>
        <v>0</v>
      </c>
      <c r="E335" s="137"/>
      <c r="F335" s="137"/>
      <c r="G335" s="137"/>
      <c r="H335" s="137"/>
      <c r="I335" s="137"/>
      <c r="J335" s="137"/>
      <c r="K335" s="137"/>
      <c r="L335" s="137"/>
      <c r="M335" s="137"/>
      <c r="N335" s="137"/>
      <c r="O335" s="137"/>
      <c r="P335" s="137"/>
      <c r="Q335" s="137"/>
      <c r="R335" s="138"/>
      <c r="T335" s="136"/>
      <c r="U335" s="149">
        <f>'[7]5E B2'!C339</f>
        <v>0</v>
      </c>
      <c r="V335" s="134"/>
      <c r="W335" s="134"/>
      <c r="X335" s="134"/>
      <c r="Y335" s="134"/>
      <c r="Z335" s="134"/>
      <c r="AA335" s="134"/>
      <c r="AB335" s="134"/>
      <c r="AC335" s="134"/>
      <c r="AD335" s="134"/>
      <c r="AE335" s="134"/>
      <c r="AF335" s="134"/>
      <c r="AG335" s="134"/>
      <c r="AH335" s="134"/>
      <c r="AI335" s="134"/>
    </row>
    <row r="336" spans="3:35" s="130" customFormat="1" ht="22.5" hidden="1" customHeight="1">
      <c r="C336" s="136"/>
      <c r="D336" s="149">
        <f>+'5E D2'!D280</f>
        <v>0</v>
      </c>
      <c r="E336" s="137"/>
      <c r="F336" s="137"/>
      <c r="G336" s="137"/>
      <c r="H336" s="137"/>
      <c r="I336" s="137"/>
      <c r="J336" s="137"/>
      <c r="K336" s="137"/>
      <c r="L336" s="137"/>
      <c r="M336" s="137"/>
      <c r="N336" s="137"/>
      <c r="O336" s="137"/>
      <c r="P336" s="137"/>
      <c r="Q336" s="137"/>
      <c r="R336" s="138"/>
      <c r="T336" s="136"/>
      <c r="U336" s="149">
        <f>'[7]5E B2'!C340</f>
        <v>0</v>
      </c>
      <c r="V336" s="134"/>
      <c r="W336" s="134"/>
      <c r="X336" s="134"/>
      <c r="Y336" s="134"/>
      <c r="Z336" s="134"/>
      <c r="AA336" s="134"/>
      <c r="AB336" s="134"/>
      <c r="AC336" s="134"/>
      <c r="AD336" s="134"/>
      <c r="AE336" s="134"/>
      <c r="AF336" s="134"/>
      <c r="AG336" s="134"/>
      <c r="AH336" s="134"/>
      <c r="AI336" s="134"/>
    </row>
    <row r="337" spans="3:35" s="130" customFormat="1" ht="0.75" customHeight="1">
      <c r="C337" s="136"/>
      <c r="D337" s="149">
        <f>+'5E D2'!D281</f>
        <v>0</v>
      </c>
      <c r="E337" s="137"/>
      <c r="F337" s="137"/>
      <c r="G337" s="137"/>
      <c r="H337" s="137"/>
      <c r="I337" s="137"/>
      <c r="J337" s="137"/>
      <c r="K337" s="137"/>
      <c r="L337" s="137"/>
      <c r="M337" s="137"/>
      <c r="N337" s="137"/>
      <c r="O337" s="137"/>
      <c r="P337" s="137"/>
      <c r="Q337" s="137"/>
      <c r="R337" s="138"/>
      <c r="T337" s="136"/>
      <c r="U337" s="149">
        <f>'[7]5E B2'!C341</f>
        <v>0</v>
      </c>
      <c r="V337" s="134"/>
      <c r="W337" s="134"/>
      <c r="X337" s="134"/>
      <c r="Y337" s="134"/>
      <c r="Z337" s="134"/>
      <c r="AA337" s="134"/>
      <c r="AB337" s="134"/>
      <c r="AC337" s="134"/>
      <c r="AD337" s="134"/>
      <c r="AE337" s="134"/>
      <c r="AF337" s="134"/>
      <c r="AG337" s="134"/>
      <c r="AH337" s="134"/>
      <c r="AI337" s="134"/>
    </row>
    <row r="338" spans="3:35" s="130" customFormat="1" ht="22.5" customHeight="1">
      <c r="C338" s="133"/>
      <c r="D338" s="149">
        <f>+'5E D2'!D282</f>
        <v>0</v>
      </c>
      <c r="E338" s="138"/>
      <c r="F338" s="138"/>
      <c r="G338" s="138"/>
      <c r="H338" s="138"/>
      <c r="I338" s="138"/>
      <c r="J338" s="137"/>
      <c r="K338" s="137"/>
      <c r="L338" s="137"/>
      <c r="M338" s="137"/>
      <c r="N338" s="137"/>
      <c r="O338" s="138"/>
      <c r="P338" s="138"/>
      <c r="Q338" s="138"/>
      <c r="R338" s="138"/>
      <c r="T338" s="133"/>
      <c r="U338" s="149">
        <f>'[7]5E B2'!C342</f>
        <v>0</v>
      </c>
      <c r="V338" s="134"/>
      <c r="W338" s="134"/>
      <c r="X338" s="134"/>
      <c r="Y338" s="134"/>
      <c r="Z338" s="134"/>
      <c r="AA338" s="134"/>
      <c r="AB338" s="134"/>
      <c r="AC338" s="134"/>
      <c r="AD338" s="134"/>
      <c r="AE338" s="134"/>
      <c r="AF338" s="134"/>
      <c r="AG338" s="134"/>
      <c r="AH338" s="134"/>
      <c r="AI338" s="134"/>
    </row>
    <row r="339" spans="3:35" s="130" customFormat="1" ht="22.5" hidden="1" customHeight="1">
      <c r="C339" s="133"/>
      <c r="D339" s="149">
        <f>+'5E D2'!D283</f>
        <v>0</v>
      </c>
      <c r="E339" s="138"/>
      <c r="F339" s="138"/>
      <c r="G339" s="138"/>
      <c r="H339" s="138"/>
      <c r="I339" s="138"/>
      <c r="J339" s="137"/>
      <c r="K339" s="137"/>
      <c r="L339" s="137"/>
      <c r="M339" s="137"/>
      <c r="N339" s="137"/>
      <c r="O339" s="138"/>
      <c r="P339" s="138"/>
      <c r="Q339" s="138"/>
      <c r="R339" s="138"/>
      <c r="T339" s="133"/>
      <c r="U339" s="149">
        <f>'[7]5E B2'!C343</f>
        <v>0</v>
      </c>
      <c r="V339" s="134"/>
      <c r="W339" s="134"/>
      <c r="X339" s="134"/>
      <c r="Y339" s="134"/>
      <c r="Z339" s="134"/>
      <c r="AA339" s="134"/>
      <c r="AB339" s="134"/>
      <c r="AC339" s="134"/>
      <c r="AD339" s="134"/>
      <c r="AE339" s="134"/>
      <c r="AF339" s="134"/>
      <c r="AG339" s="134"/>
      <c r="AH339" s="134"/>
      <c r="AI339" s="134"/>
    </row>
    <row r="340" spans="3:35" s="130" customFormat="1" ht="22.5" customHeight="1">
      <c r="C340" s="139"/>
      <c r="D340" s="150">
        <f>+'5E D2'!D284</f>
        <v>0</v>
      </c>
      <c r="E340" s="140"/>
      <c r="F340" s="140"/>
      <c r="G340" s="140"/>
      <c r="H340" s="140"/>
      <c r="I340" s="140"/>
      <c r="J340" s="137"/>
      <c r="K340" s="137"/>
      <c r="L340" s="137"/>
      <c r="M340" s="137"/>
      <c r="N340" s="137"/>
      <c r="O340" s="140"/>
      <c r="P340" s="140"/>
      <c r="Q340" s="140"/>
      <c r="R340" s="140"/>
      <c r="T340" s="139"/>
      <c r="U340" s="150">
        <f>'[7]5E B2'!C344</f>
        <v>0</v>
      </c>
      <c r="V340" s="141"/>
      <c r="W340" s="141"/>
      <c r="X340" s="141"/>
      <c r="Y340" s="141"/>
      <c r="Z340" s="141"/>
      <c r="AA340" s="141"/>
      <c r="AB340" s="141"/>
      <c r="AC340" s="141"/>
      <c r="AD340" s="141"/>
      <c r="AE340" s="141"/>
      <c r="AF340" s="141"/>
      <c r="AG340" s="141"/>
      <c r="AH340" s="141"/>
      <c r="AI340" s="141"/>
    </row>
    <row r="341" spans="3:35" s="130" customFormat="1" ht="21" customHeight="1">
      <c r="C341" s="131" t="s">
        <v>59</v>
      </c>
      <c r="D341" s="99">
        <f>+'5E D2'!F273</f>
        <v>0</v>
      </c>
      <c r="E341" s="132"/>
      <c r="F341" s="132"/>
      <c r="G341" s="132"/>
      <c r="H341" s="132"/>
      <c r="I341" s="132"/>
      <c r="J341" s="132"/>
      <c r="K341" s="132"/>
      <c r="L341" s="132"/>
      <c r="M341" s="132"/>
      <c r="N341" s="132"/>
      <c r="O341" s="132"/>
      <c r="P341" s="132"/>
      <c r="Q341" s="132"/>
      <c r="R341" s="132"/>
      <c r="T341" s="131" t="s">
        <v>59</v>
      </c>
      <c r="U341" s="99">
        <f>'[7]5E B2'!E333</f>
        <v>0</v>
      </c>
      <c r="V341" s="132"/>
      <c r="W341" s="132"/>
      <c r="X341" s="132"/>
      <c r="Y341" s="132"/>
      <c r="Z341" s="132"/>
      <c r="AA341" s="132"/>
      <c r="AB341" s="132"/>
      <c r="AC341" s="132"/>
      <c r="AD341" s="132"/>
      <c r="AE341" s="132"/>
      <c r="AF341" s="132"/>
      <c r="AG341" s="132"/>
      <c r="AH341" s="132"/>
      <c r="AI341" s="132"/>
    </row>
    <row r="342" spans="3:35" s="130" customFormat="1" ht="22.5" hidden="1" customHeight="1">
      <c r="C342" s="133"/>
      <c r="D342" s="149">
        <f>+'5E D2'!F274</f>
        <v>0</v>
      </c>
      <c r="E342" s="134"/>
      <c r="F342" s="134"/>
      <c r="G342" s="134"/>
      <c r="H342" s="134"/>
      <c r="I342" s="134"/>
      <c r="J342" s="134"/>
      <c r="K342" s="134"/>
      <c r="L342" s="134"/>
      <c r="M342" s="134"/>
      <c r="N342" s="134"/>
      <c r="O342" s="134"/>
      <c r="P342" s="134"/>
      <c r="Q342" s="134"/>
      <c r="R342" s="134"/>
      <c r="T342" s="133"/>
      <c r="U342" s="149">
        <f>'[7]5E B2'!E334</f>
        <v>0</v>
      </c>
      <c r="V342" s="134"/>
      <c r="W342" s="134"/>
      <c r="X342" s="134"/>
      <c r="Y342" s="134"/>
      <c r="Z342" s="134"/>
      <c r="AA342" s="134"/>
      <c r="AB342" s="134"/>
      <c r="AC342" s="134"/>
      <c r="AD342" s="134"/>
      <c r="AE342" s="134"/>
      <c r="AF342" s="134"/>
      <c r="AG342" s="134"/>
      <c r="AH342" s="134"/>
      <c r="AI342" s="134"/>
    </row>
    <row r="343" spans="3:35" s="130" customFormat="1" ht="22.5" hidden="1" customHeight="1">
      <c r="C343" s="133"/>
      <c r="D343" s="149">
        <f>+'5E D2'!F275</f>
        <v>0</v>
      </c>
      <c r="E343" s="134"/>
      <c r="F343" s="134"/>
      <c r="G343" s="134"/>
      <c r="H343" s="134"/>
      <c r="I343" s="134"/>
      <c r="J343" s="134"/>
      <c r="K343" s="134"/>
      <c r="L343" s="134"/>
      <c r="M343" s="134"/>
      <c r="N343" s="134"/>
      <c r="O343" s="134"/>
      <c r="P343" s="134"/>
      <c r="Q343" s="134"/>
      <c r="R343" s="134"/>
      <c r="T343" s="133"/>
      <c r="U343" s="149">
        <f>'[7]5E B2'!E335</f>
        <v>0</v>
      </c>
      <c r="V343" s="134"/>
      <c r="W343" s="134"/>
      <c r="X343" s="134"/>
      <c r="Y343" s="134"/>
      <c r="Z343" s="134"/>
      <c r="AA343" s="134"/>
      <c r="AB343" s="134"/>
      <c r="AC343" s="134"/>
      <c r="AD343" s="134"/>
      <c r="AE343" s="134"/>
      <c r="AF343" s="134"/>
      <c r="AG343" s="134"/>
      <c r="AH343" s="134"/>
      <c r="AI343" s="134"/>
    </row>
    <row r="344" spans="3:35" s="130" customFormat="1" ht="22.5" customHeight="1">
      <c r="C344" s="135">
        <f>+C332+1</f>
        <v>45714</v>
      </c>
      <c r="D344" s="149">
        <f>+'5E D2'!F276</f>
        <v>0</v>
      </c>
      <c r="E344" s="137"/>
      <c r="F344" s="137"/>
      <c r="G344" s="137"/>
      <c r="H344" s="137"/>
      <c r="I344" s="137"/>
      <c r="J344" s="137"/>
      <c r="K344" s="137"/>
      <c r="L344" s="137"/>
      <c r="M344" s="137"/>
      <c r="N344" s="137"/>
      <c r="O344" s="137"/>
      <c r="P344" s="137"/>
      <c r="Q344" s="137"/>
      <c r="R344" s="137"/>
      <c r="T344" s="135">
        <f>+T332+1</f>
        <v>45721</v>
      </c>
      <c r="U344" s="149">
        <f>'[7]5E B2'!E336</f>
        <v>0</v>
      </c>
      <c r="V344" s="134"/>
      <c r="W344" s="134"/>
      <c r="X344" s="134"/>
      <c r="Y344" s="134"/>
      <c r="Z344" s="134"/>
      <c r="AA344" s="134"/>
      <c r="AB344" s="134"/>
      <c r="AC344" s="134"/>
      <c r="AD344" s="134"/>
      <c r="AE344" s="134"/>
      <c r="AF344" s="134"/>
      <c r="AG344" s="134"/>
      <c r="AH344" s="134"/>
      <c r="AI344" s="134"/>
    </row>
    <row r="345" spans="3:35" s="130" customFormat="1" ht="22.5" hidden="1" customHeight="1">
      <c r="C345" s="135"/>
      <c r="D345" s="149">
        <f>+'5E D2'!F277</f>
        <v>0</v>
      </c>
      <c r="E345" s="137"/>
      <c r="F345" s="137"/>
      <c r="G345" s="137"/>
      <c r="H345" s="137"/>
      <c r="I345" s="137"/>
      <c r="J345" s="137"/>
      <c r="K345" s="137"/>
      <c r="L345" s="137"/>
      <c r="M345" s="137"/>
      <c r="N345" s="137"/>
      <c r="O345" s="137"/>
      <c r="P345" s="137"/>
      <c r="Q345" s="137"/>
      <c r="R345" s="137"/>
      <c r="T345" s="135"/>
      <c r="U345" s="149">
        <f>'[7]5E B2'!E337</f>
        <v>0</v>
      </c>
      <c r="V345" s="134"/>
      <c r="W345" s="134"/>
      <c r="X345" s="134"/>
      <c r="Y345" s="134"/>
      <c r="Z345" s="134"/>
      <c r="AA345" s="134"/>
      <c r="AB345" s="134"/>
      <c r="AC345" s="134"/>
      <c r="AD345" s="134"/>
      <c r="AE345" s="134"/>
      <c r="AF345" s="134"/>
      <c r="AG345" s="134"/>
      <c r="AH345" s="134"/>
      <c r="AI345" s="134"/>
    </row>
    <row r="346" spans="3:35" s="130" customFormat="1" ht="22.5" hidden="1" customHeight="1">
      <c r="C346" s="135"/>
      <c r="D346" s="149">
        <f>+'5E D2'!F278</f>
        <v>0</v>
      </c>
      <c r="E346" s="137"/>
      <c r="F346" s="137"/>
      <c r="G346" s="137"/>
      <c r="H346" s="137"/>
      <c r="I346" s="137"/>
      <c r="J346" s="137"/>
      <c r="K346" s="137"/>
      <c r="L346" s="137"/>
      <c r="M346" s="137"/>
      <c r="N346" s="137"/>
      <c r="O346" s="137"/>
      <c r="P346" s="137"/>
      <c r="Q346" s="137"/>
      <c r="R346" s="137"/>
      <c r="T346" s="135"/>
      <c r="U346" s="149">
        <f>'[7]5E B2'!E338</f>
        <v>0</v>
      </c>
      <c r="V346" s="134"/>
      <c r="W346" s="134"/>
      <c r="X346" s="134"/>
      <c r="Y346" s="134"/>
      <c r="Z346" s="134"/>
      <c r="AA346" s="134"/>
      <c r="AB346" s="134"/>
      <c r="AC346" s="134"/>
      <c r="AD346" s="134"/>
      <c r="AE346" s="134"/>
      <c r="AF346" s="134"/>
      <c r="AG346" s="134"/>
      <c r="AH346" s="134"/>
      <c r="AI346" s="134"/>
    </row>
    <row r="347" spans="3:35" s="130" customFormat="1" ht="21" customHeight="1">
      <c r="C347" s="136"/>
      <c r="D347" s="149">
        <f>+'5E D2'!F279</f>
        <v>0</v>
      </c>
      <c r="E347" s="137"/>
      <c r="F347" s="137"/>
      <c r="G347" s="137"/>
      <c r="H347" s="137"/>
      <c r="I347" s="137"/>
      <c r="J347" s="137"/>
      <c r="K347" s="137"/>
      <c r="L347" s="137"/>
      <c r="M347" s="137"/>
      <c r="N347" s="137"/>
      <c r="O347" s="137"/>
      <c r="P347" s="137"/>
      <c r="Q347" s="137"/>
      <c r="R347" s="138"/>
      <c r="T347" s="136"/>
      <c r="U347" s="149">
        <f>'[7]5E B2'!E339</f>
        <v>0</v>
      </c>
      <c r="V347" s="134"/>
      <c r="W347" s="134"/>
      <c r="X347" s="134"/>
      <c r="Y347" s="134"/>
      <c r="Z347" s="134"/>
      <c r="AA347" s="134"/>
      <c r="AB347" s="134"/>
      <c r="AC347" s="134"/>
      <c r="AD347" s="134"/>
      <c r="AE347" s="134"/>
      <c r="AF347" s="134"/>
      <c r="AG347" s="134"/>
      <c r="AH347" s="134"/>
      <c r="AI347" s="134"/>
    </row>
    <row r="348" spans="3:35" s="130" customFormat="1" ht="22.5" hidden="1" customHeight="1">
      <c r="C348" s="136"/>
      <c r="D348" s="149">
        <f>+'5E D2'!F280</f>
        <v>0</v>
      </c>
      <c r="E348" s="137"/>
      <c r="F348" s="137"/>
      <c r="G348" s="137"/>
      <c r="H348" s="137"/>
      <c r="I348" s="137"/>
      <c r="J348" s="137"/>
      <c r="K348" s="137"/>
      <c r="L348" s="137"/>
      <c r="M348" s="137"/>
      <c r="N348" s="137"/>
      <c r="O348" s="137"/>
      <c r="P348" s="137"/>
      <c r="Q348" s="137"/>
      <c r="R348" s="138"/>
      <c r="T348" s="136"/>
      <c r="U348" s="149">
        <f>'[7]5E B2'!E340</f>
        <v>0</v>
      </c>
      <c r="V348" s="134"/>
      <c r="W348" s="134"/>
      <c r="X348" s="134"/>
      <c r="Y348" s="134"/>
      <c r="Z348" s="134"/>
      <c r="AA348" s="134"/>
      <c r="AB348" s="134"/>
      <c r="AC348" s="134"/>
      <c r="AD348" s="134"/>
      <c r="AE348" s="134"/>
      <c r="AF348" s="134"/>
      <c r="AG348" s="134"/>
      <c r="AH348" s="134"/>
      <c r="AI348" s="134"/>
    </row>
    <row r="349" spans="3:35" s="130" customFormat="1" ht="0.75" customHeight="1">
      <c r="C349" s="136"/>
      <c r="D349" s="149">
        <f>+'5E D2'!F281</f>
        <v>0</v>
      </c>
      <c r="E349" s="137"/>
      <c r="F349" s="137"/>
      <c r="G349" s="137"/>
      <c r="H349" s="137"/>
      <c r="I349" s="137"/>
      <c r="J349" s="137"/>
      <c r="K349" s="137"/>
      <c r="L349" s="137"/>
      <c r="M349" s="137"/>
      <c r="N349" s="137"/>
      <c r="O349" s="137"/>
      <c r="P349" s="137"/>
      <c r="Q349" s="137"/>
      <c r="R349" s="138"/>
      <c r="T349" s="136"/>
      <c r="U349" s="149">
        <f>'[7]5E B2'!E341</f>
        <v>0</v>
      </c>
      <c r="V349" s="134"/>
      <c r="W349" s="134"/>
      <c r="X349" s="134"/>
      <c r="Y349" s="134"/>
      <c r="Z349" s="134"/>
      <c r="AA349" s="134"/>
      <c r="AB349" s="134"/>
      <c r="AC349" s="134"/>
      <c r="AD349" s="134"/>
      <c r="AE349" s="134"/>
      <c r="AF349" s="134"/>
      <c r="AG349" s="134"/>
      <c r="AH349" s="134"/>
      <c r="AI349" s="134"/>
    </row>
    <row r="350" spans="3:35" s="130" customFormat="1" ht="22.5" customHeight="1">
      <c r="C350" s="133"/>
      <c r="D350" s="149">
        <f>+'5E D2'!F282</f>
        <v>0</v>
      </c>
      <c r="E350" s="138"/>
      <c r="F350" s="138"/>
      <c r="G350" s="138"/>
      <c r="H350" s="138"/>
      <c r="I350" s="138"/>
      <c r="J350" s="137"/>
      <c r="K350" s="137"/>
      <c r="L350" s="137"/>
      <c r="M350" s="137"/>
      <c r="N350" s="137"/>
      <c r="O350" s="138"/>
      <c r="P350" s="138"/>
      <c r="Q350" s="138"/>
      <c r="R350" s="138"/>
      <c r="T350" s="133"/>
      <c r="U350" s="149">
        <f>'[7]5E B2'!E342</f>
        <v>0</v>
      </c>
      <c r="V350" s="134"/>
      <c r="W350" s="134"/>
      <c r="X350" s="134"/>
      <c r="Y350" s="134"/>
      <c r="Z350" s="134"/>
      <c r="AA350" s="134"/>
      <c r="AB350" s="134"/>
      <c r="AC350" s="134"/>
      <c r="AD350" s="134"/>
      <c r="AE350" s="134"/>
      <c r="AF350" s="134"/>
      <c r="AG350" s="134"/>
      <c r="AH350" s="134"/>
      <c r="AI350" s="134"/>
    </row>
    <row r="351" spans="3:35" s="130" customFormat="1" ht="22.5" hidden="1" customHeight="1">
      <c r="C351" s="133"/>
      <c r="D351" s="149">
        <f>+'5E D2'!F283</f>
        <v>0</v>
      </c>
      <c r="E351" s="138"/>
      <c r="F351" s="138"/>
      <c r="G351" s="138"/>
      <c r="H351" s="138"/>
      <c r="I351" s="138"/>
      <c r="J351" s="137"/>
      <c r="K351" s="137"/>
      <c r="L351" s="137"/>
      <c r="M351" s="137"/>
      <c r="N351" s="137"/>
      <c r="O351" s="138"/>
      <c r="P351" s="138"/>
      <c r="Q351" s="138"/>
      <c r="R351" s="138"/>
      <c r="T351" s="133"/>
      <c r="U351" s="149">
        <f>'[7]5E B2'!E343</f>
        <v>0</v>
      </c>
      <c r="V351" s="134"/>
      <c r="W351" s="134"/>
      <c r="X351" s="134"/>
      <c r="Y351" s="134"/>
      <c r="Z351" s="134"/>
      <c r="AA351" s="134"/>
      <c r="AB351" s="134"/>
      <c r="AC351" s="134"/>
      <c r="AD351" s="134"/>
      <c r="AE351" s="134"/>
      <c r="AF351" s="134"/>
      <c r="AG351" s="134"/>
      <c r="AH351" s="134"/>
      <c r="AI351" s="134"/>
    </row>
    <row r="352" spans="3:35" s="130" customFormat="1" ht="22.5" customHeight="1">
      <c r="C352" s="139"/>
      <c r="D352" s="150">
        <f>+'5E D2'!F284</f>
        <v>0</v>
      </c>
      <c r="E352" s="140"/>
      <c r="F352" s="140"/>
      <c r="G352" s="140"/>
      <c r="H352" s="140"/>
      <c r="I352" s="140"/>
      <c r="J352" s="137"/>
      <c r="K352" s="137"/>
      <c r="L352" s="137"/>
      <c r="M352" s="137"/>
      <c r="N352" s="137"/>
      <c r="O352" s="140"/>
      <c r="P352" s="140"/>
      <c r="Q352" s="140"/>
      <c r="R352" s="140"/>
      <c r="T352" s="139"/>
      <c r="U352" s="150">
        <f>'[7]5E B2'!E344</f>
        <v>0</v>
      </c>
      <c r="V352" s="141"/>
      <c r="W352" s="141"/>
      <c r="X352" s="141"/>
      <c r="Y352" s="141"/>
      <c r="Z352" s="141"/>
      <c r="AA352" s="141"/>
      <c r="AB352" s="141"/>
      <c r="AC352" s="141"/>
      <c r="AD352" s="141"/>
      <c r="AE352" s="141"/>
      <c r="AF352" s="141"/>
      <c r="AG352" s="141"/>
      <c r="AH352" s="141"/>
      <c r="AI352" s="141"/>
    </row>
    <row r="353" spans="3:35" s="130" customFormat="1" ht="21" customHeight="1">
      <c r="C353" s="131" t="s">
        <v>60</v>
      </c>
      <c r="D353" s="99">
        <f>+'5E D2'!H273</f>
        <v>0</v>
      </c>
      <c r="E353" s="132"/>
      <c r="F353" s="132"/>
      <c r="G353" s="132"/>
      <c r="H353" s="132"/>
      <c r="I353" s="132"/>
      <c r="J353" s="132"/>
      <c r="K353" s="132"/>
      <c r="L353" s="132"/>
      <c r="M353" s="132"/>
      <c r="N353" s="132"/>
      <c r="O353" s="132"/>
      <c r="P353" s="132"/>
      <c r="Q353" s="132"/>
      <c r="R353" s="132"/>
      <c r="T353" s="131" t="s">
        <v>60</v>
      </c>
      <c r="U353" s="99">
        <f>'[7]5E B2'!G333</f>
        <v>0</v>
      </c>
      <c r="V353" s="132"/>
      <c r="W353" s="132"/>
      <c r="X353" s="132"/>
      <c r="Y353" s="132"/>
      <c r="Z353" s="132"/>
      <c r="AA353" s="132"/>
      <c r="AB353" s="132"/>
      <c r="AC353" s="132"/>
      <c r="AD353" s="132"/>
      <c r="AE353" s="132"/>
      <c r="AF353" s="132"/>
      <c r="AG353" s="132"/>
      <c r="AH353" s="132"/>
      <c r="AI353" s="132"/>
    </row>
    <row r="354" spans="3:35" s="130" customFormat="1" ht="22.5" hidden="1" customHeight="1">
      <c r="C354" s="133"/>
      <c r="D354" s="149">
        <f>+'5E D2'!H274</f>
        <v>0</v>
      </c>
      <c r="E354" s="134"/>
      <c r="F354" s="134"/>
      <c r="G354" s="134"/>
      <c r="H354" s="134"/>
      <c r="I354" s="134"/>
      <c r="J354" s="134"/>
      <c r="K354" s="134"/>
      <c r="L354" s="134"/>
      <c r="M354" s="134"/>
      <c r="N354" s="134"/>
      <c r="O354" s="134"/>
      <c r="P354" s="134"/>
      <c r="Q354" s="134"/>
      <c r="R354" s="134"/>
      <c r="T354" s="133"/>
      <c r="U354" s="149">
        <f>'[7]5E B2'!G334</f>
        <v>0</v>
      </c>
      <c r="V354" s="134"/>
      <c r="W354" s="134"/>
      <c r="X354" s="134"/>
      <c r="Y354" s="134"/>
      <c r="Z354" s="134"/>
      <c r="AA354" s="134"/>
      <c r="AB354" s="134"/>
      <c r="AC354" s="134"/>
      <c r="AD354" s="134"/>
      <c r="AE354" s="134"/>
      <c r="AF354" s="134"/>
      <c r="AG354" s="134"/>
      <c r="AH354" s="134"/>
      <c r="AI354" s="134"/>
    </row>
    <row r="355" spans="3:35" s="130" customFormat="1" ht="22.5" hidden="1" customHeight="1">
      <c r="C355" s="133"/>
      <c r="D355" s="149">
        <f>+'5E D2'!H275</f>
        <v>0</v>
      </c>
      <c r="E355" s="134"/>
      <c r="F355" s="134"/>
      <c r="G355" s="134"/>
      <c r="H355" s="134"/>
      <c r="I355" s="134"/>
      <c r="J355" s="134"/>
      <c r="K355" s="134"/>
      <c r="L355" s="134"/>
      <c r="M355" s="134"/>
      <c r="N355" s="134"/>
      <c r="O355" s="134"/>
      <c r="P355" s="134"/>
      <c r="Q355" s="134"/>
      <c r="R355" s="134"/>
      <c r="T355" s="133"/>
      <c r="U355" s="149">
        <f>'[7]5E B2'!G335</f>
        <v>0</v>
      </c>
      <c r="V355" s="134"/>
      <c r="W355" s="134"/>
      <c r="X355" s="134"/>
      <c r="Y355" s="134"/>
      <c r="Z355" s="134"/>
      <c r="AA355" s="134"/>
      <c r="AB355" s="134"/>
      <c r="AC355" s="134"/>
      <c r="AD355" s="134"/>
      <c r="AE355" s="134"/>
      <c r="AF355" s="134"/>
      <c r="AG355" s="134"/>
      <c r="AH355" s="134"/>
      <c r="AI355" s="134"/>
    </row>
    <row r="356" spans="3:35" s="130" customFormat="1" ht="22.5" customHeight="1">
      <c r="C356" s="135">
        <f>+C344+1</f>
        <v>45715</v>
      </c>
      <c r="D356" s="149">
        <f>+'5E D2'!H276</f>
        <v>0</v>
      </c>
      <c r="E356" s="134"/>
      <c r="F356" s="134"/>
      <c r="G356" s="134"/>
      <c r="H356" s="134"/>
      <c r="I356" s="134"/>
      <c r="J356" s="134"/>
      <c r="K356" s="134"/>
      <c r="L356" s="134"/>
      <c r="M356" s="134"/>
      <c r="N356" s="134"/>
      <c r="O356" s="134"/>
      <c r="P356" s="134"/>
      <c r="Q356" s="134"/>
      <c r="R356" s="134"/>
      <c r="T356" s="135">
        <f>+T344+1</f>
        <v>45722</v>
      </c>
      <c r="U356" s="149">
        <f>'[7]5E B2'!G336</f>
        <v>0</v>
      </c>
      <c r="V356" s="134"/>
      <c r="W356" s="134"/>
      <c r="X356" s="134"/>
      <c r="Y356" s="134"/>
      <c r="Z356" s="134"/>
      <c r="AA356" s="134"/>
      <c r="AB356" s="134"/>
      <c r="AC356" s="134"/>
      <c r="AD356" s="134"/>
      <c r="AE356" s="134"/>
      <c r="AF356" s="134"/>
      <c r="AG356" s="134"/>
      <c r="AH356" s="134"/>
      <c r="AI356" s="134"/>
    </row>
    <row r="357" spans="3:35" s="130" customFormat="1" ht="22.5" hidden="1" customHeight="1">
      <c r="C357" s="135"/>
      <c r="D357" s="149">
        <f>+'5E D2'!H277</f>
        <v>0</v>
      </c>
      <c r="E357" s="137"/>
      <c r="F357" s="137"/>
      <c r="G357" s="137"/>
      <c r="H357" s="137"/>
      <c r="I357" s="137"/>
      <c r="J357" s="137"/>
      <c r="K357" s="137"/>
      <c r="L357" s="137"/>
      <c r="M357" s="137"/>
      <c r="N357" s="137"/>
      <c r="O357" s="137"/>
      <c r="P357" s="137"/>
      <c r="Q357" s="137"/>
      <c r="R357" s="137"/>
      <c r="T357" s="135"/>
      <c r="U357" s="149">
        <f>'[7]5E B2'!G337</f>
        <v>0</v>
      </c>
      <c r="V357" s="134"/>
      <c r="W357" s="134"/>
      <c r="X357" s="134"/>
      <c r="Y357" s="134"/>
      <c r="Z357" s="134"/>
      <c r="AA357" s="134"/>
      <c r="AB357" s="134"/>
      <c r="AC357" s="134"/>
      <c r="AD357" s="134"/>
      <c r="AE357" s="134"/>
      <c r="AF357" s="134"/>
      <c r="AG357" s="134"/>
      <c r="AH357" s="134"/>
      <c r="AI357" s="134"/>
    </row>
    <row r="358" spans="3:35" s="130" customFormat="1" ht="22.5" hidden="1" customHeight="1">
      <c r="C358" s="135"/>
      <c r="D358" s="149">
        <f>+'5E D2'!H278</f>
        <v>0</v>
      </c>
      <c r="E358" s="137"/>
      <c r="F358" s="137"/>
      <c r="G358" s="137"/>
      <c r="H358" s="137"/>
      <c r="I358" s="137"/>
      <c r="J358" s="137"/>
      <c r="K358" s="137"/>
      <c r="L358" s="137"/>
      <c r="M358" s="137"/>
      <c r="N358" s="137"/>
      <c r="O358" s="137"/>
      <c r="P358" s="137"/>
      <c r="Q358" s="137"/>
      <c r="R358" s="137"/>
      <c r="T358" s="135"/>
      <c r="U358" s="149">
        <f>'[7]5E B2'!G338</f>
        <v>0</v>
      </c>
      <c r="V358" s="134"/>
      <c r="W358" s="134"/>
      <c r="X358" s="134"/>
      <c r="Y358" s="134"/>
      <c r="Z358" s="134"/>
      <c r="AA358" s="134"/>
      <c r="AB358" s="134"/>
      <c r="AC358" s="134"/>
      <c r="AD358" s="134"/>
      <c r="AE358" s="134"/>
      <c r="AF358" s="134"/>
      <c r="AG358" s="134"/>
      <c r="AH358" s="134"/>
      <c r="AI358" s="134"/>
    </row>
    <row r="359" spans="3:35" s="130" customFormat="1" ht="21.75" customHeight="1">
      <c r="C359" s="136"/>
      <c r="D359" s="149">
        <f>+'5E D2'!H279</f>
        <v>0</v>
      </c>
      <c r="E359" s="137"/>
      <c r="F359" s="137"/>
      <c r="G359" s="137"/>
      <c r="H359" s="137"/>
      <c r="I359" s="137"/>
      <c r="J359" s="137"/>
      <c r="K359" s="137"/>
      <c r="L359" s="137"/>
      <c r="M359" s="137"/>
      <c r="N359" s="137"/>
      <c r="O359" s="137"/>
      <c r="P359" s="137"/>
      <c r="Q359" s="137"/>
      <c r="R359" s="138"/>
      <c r="T359" s="136"/>
      <c r="U359" s="149">
        <f>'[7]5E B2'!G339</f>
        <v>0</v>
      </c>
      <c r="V359" s="134"/>
      <c r="W359" s="134"/>
      <c r="X359" s="134"/>
      <c r="Y359" s="134"/>
      <c r="Z359" s="134"/>
      <c r="AA359" s="134"/>
      <c r="AB359" s="134"/>
      <c r="AC359" s="134"/>
      <c r="AD359" s="134"/>
      <c r="AE359" s="134"/>
      <c r="AF359" s="134"/>
      <c r="AG359" s="134"/>
      <c r="AH359" s="134"/>
      <c r="AI359" s="134"/>
    </row>
    <row r="360" spans="3:35" s="130" customFormat="1" ht="22.5" hidden="1" customHeight="1">
      <c r="C360" s="136"/>
      <c r="D360" s="149">
        <f>+'5E D2'!H280</f>
        <v>0</v>
      </c>
      <c r="E360" s="137"/>
      <c r="F360" s="137"/>
      <c r="G360" s="137"/>
      <c r="H360" s="137"/>
      <c r="I360" s="137"/>
      <c r="J360" s="137"/>
      <c r="K360" s="137"/>
      <c r="L360" s="137"/>
      <c r="M360" s="137"/>
      <c r="N360" s="137"/>
      <c r="O360" s="137"/>
      <c r="P360" s="137"/>
      <c r="Q360" s="137"/>
      <c r="R360" s="138"/>
      <c r="T360" s="136"/>
      <c r="U360" s="149">
        <f>'[7]5E B2'!G340</f>
        <v>0</v>
      </c>
      <c r="V360" s="134"/>
      <c r="W360" s="134"/>
      <c r="X360" s="134"/>
      <c r="Y360" s="134"/>
      <c r="Z360" s="134"/>
      <c r="AA360" s="134"/>
      <c r="AB360" s="134"/>
      <c r="AC360" s="134"/>
      <c r="AD360" s="134"/>
      <c r="AE360" s="134"/>
      <c r="AF360" s="134"/>
      <c r="AG360" s="134"/>
      <c r="AH360" s="134"/>
      <c r="AI360" s="134"/>
    </row>
    <row r="361" spans="3:35" s="130" customFormat="1" ht="0.75" customHeight="1">
      <c r="C361" s="136"/>
      <c r="D361" s="149">
        <f>+'5E D2'!H281</f>
        <v>0</v>
      </c>
      <c r="E361" s="137"/>
      <c r="F361" s="137"/>
      <c r="G361" s="137"/>
      <c r="H361" s="137"/>
      <c r="I361" s="137"/>
      <c r="J361" s="137"/>
      <c r="K361" s="137"/>
      <c r="L361" s="137"/>
      <c r="M361" s="137"/>
      <c r="N361" s="137"/>
      <c r="O361" s="137"/>
      <c r="P361" s="137"/>
      <c r="Q361" s="137"/>
      <c r="R361" s="138"/>
      <c r="T361" s="136"/>
      <c r="U361" s="149">
        <f>'[7]5E B2'!G341</f>
        <v>0</v>
      </c>
      <c r="V361" s="134"/>
      <c r="W361" s="134"/>
      <c r="X361" s="134"/>
      <c r="Y361" s="134"/>
      <c r="Z361" s="134"/>
      <c r="AA361" s="134"/>
      <c r="AB361" s="134"/>
      <c r="AC361" s="134"/>
      <c r="AD361" s="134"/>
      <c r="AE361" s="134"/>
      <c r="AF361" s="134"/>
      <c r="AG361" s="134"/>
      <c r="AH361" s="134"/>
      <c r="AI361" s="134"/>
    </row>
    <row r="362" spans="3:35" s="130" customFormat="1" ht="22.5" customHeight="1">
      <c r="C362" s="133"/>
      <c r="D362" s="149">
        <f>+'5E D2'!H282</f>
        <v>0</v>
      </c>
      <c r="E362" s="138"/>
      <c r="F362" s="138"/>
      <c r="G362" s="138"/>
      <c r="H362" s="138"/>
      <c r="I362" s="138"/>
      <c r="J362" s="137"/>
      <c r="K362" s="137"/>
      <c r="L362" s="137"/>
      <c r="M362" s="137"/>
      <c r="N362" s="137"/>
      <c r="O362" s="138"/>
      <c r="P362" s="138"/>
      <c r="Q362" s="138"/>
      <c r="R362" s="138"/>
      <c r="T362" s="133"/>
      <c r="U362" s="149">
        <f>'[7]5E B2'!G342</f>
        <v>0</v>
      </c>
      <c r="V362" s="134"/>
      <c r="W362" s="134"/>
      <c r="X362" s="134"/>
      <c r="Y362" s="134"/>
      <c r="Z362" s="134"/>
      <c r="AA362" s="134"/>
      <c r="AB362" s="134"/>
      <c r="AC362" s="134"/>
      <c r="AD362" s="134"/>
      <c r="AE362" s="134"/>
      <c r="AF362" s="134"/>
      <c r="AG362" s="134"/>
      <c r="AH362" s="134"/>
      <c r="AI362" s="134"/>
    </row>
    <row r="363" spans="3:35" s="130" customFormat="1" ht="22.5" hidden="1" customHeight="1">
      <c r="C363" s="133"/>
      <c r="D363" s="149">
        <f>+'5E D2'!H283</f>
        <v>0</v>
      </c>
      <c r="E363" s="138"/>
      <c r="F363" s="138"/>
      <c r="G363" s="138"/>
      <c r="H363" s="138"/>
      <c r="I363" s="138"/>
      <c r="J363" s="137"/>
      <c r="K363" s="137"/>
      <c r="L363" s="137"/>
      <c r="M363" s="137"/>
      <c r="N363" s="137"/>
      <c r="O363" s="138"/>
      <c r="P363" s="138"/>
      <c r="Q363" s="138"/>
      <c r="R363" s="138"/>
      <c r="T363" s="133"/>
      <c r="U363" s="149">
        <f>'[7]5E B2'!G343</f>
        <v>0</v>
      </c>
      <c r="V363" s="134"/>
      <c r="W363" s="134"/>
      <c r="X363" s="134"/>
      <c r="Y363" s="134"/>
      <c r="Z363" s="134"/>
      <c r="AA363" s="134"/>
      <c r="AB363" s="134"/>
      <c r="AC363" s="134"/>
      <c r="AD363" s="134"/>
      <c r="AE363" s="134"/>
      <c r="AF363" s="134"/>
      <c r="AG363" s="134"/>
      <c r="AH363" s="134"/>
      <c r="AI363" s="134"/>
    </row>
    <row r="364" spans="3:35" s="130" customFormat="1" ht="22.5" customHeight="1">
      <c r="C364" s="139"/>
      <c r="D364" s="150">
        <f>+'5E D2'!H284</f>
        <v>0</v>
      </c>
      <c r="E364" s="140"/>
      <c r="F364" s="140"/>
      <c r="G364" s="140"/>
      <c r="H364" s="140"/>
      <c r="I364" s="140"/>
      <c r="J364" s="137"/>
      <c r="K364" s="137"/>
      <c r="L364" s="137"/>
      <c r="M364" s="137"/>
      <c r="N364" s="137"/>
      <c r="O364" s="140"/>
      <c r="P364" s="140"/>
      <c r="Q364" s="140"/>
      <c r="R364" s="140"/>
      <c r="T364" s="139"/>
      <c r="U364" s="150">
        <f>'[7]5E B2'!G344</f>
        <v>0</v>
      </c>
      <c r="V364" s="142"/>
      <c r="W364" s="142"/>
      <c r="X364" s="142"/>
      <c r="Y364" s="142"/>
      <c r="Z364" s="142"/>
      <c r="AA364" s="142"/>
      <c r="AB364" s="142"/>
      <c r="AC364" s="142"/>
      <c r="AD364" s="142"/>
      <c r="AE364" s="142"/>
      <c r="AF364" s="142"/>
      <c r="AG364" s="140"/>
      <c r="AH364" s="140"/>
      <c r="AI364" s="140"/>
    </row>
    <row r="365" spans="3:35" s="130" customFormat="1" ht="21" customHeight="1">
      <c r="C365" s="131" t="s">
        <v>61</v>
      </c>
      <c r="D365" s="99">
        <f>+'5E D2'!J273</f>
        <v>0</v>
      </c>
      <c r="E365" s="132"/>
      <c r="F365" s="132"/>
      <c r="G365" s="132"/>
      <c r="H365" s="132"/>
      <c r="I365" s="132"/>
      <c r="J365" s="132"/>
      <c r="K365" s="132"/>
      <c r="L365" s="132"/>
      <c r="M365" s="132"/>
      <c r="N365" s="132"/>
      <c r="O365" s="132"/>
      <c r="P365" s="132"/>
      <c r="Q365" s="132"/>
      <c r="R365" s="132"/>
      <c r="T365" s="131" t="s">
        <v>61</v>
      </c>
      <c r="U365" s="99">
        <f>'[7]5E B2'!I333</f>
        <v>0</v>
      </c>
      <c r="V365" s="132"/>
      <c r="W365" s="132"/>
      <c r="X365" s="132"/>
      <c r="Y365" s="132"/>
      <c r="Z365" s="132"/>
      <c r="AA365" s="132"/>
      <c r="AB365" s="132"/>
      <c r="AC365" s="132"/>
      <c r="AD365" s="132"/>
      <c r="AE365" s="132"/>
      <c r="AF365" s="132"/>
      <c r="AG365" s="132"/>
      <c r="AH365" s="132"/>
      <c r="AI365" s="132"/>
    </row>
    <row r="366" spans="3:35" s="130" customFormat="1" ht="22.5" hidden="1" customHeight="1">
      <c r="C366" s="133"/>
      <c r="D366" s="149">
        <f>+'5E D2'!J274</f>
        <v>0</v>
      </c>
      <c r="E366" s="134"/>
      <c r="F366" s="134"/>
      <c r="G366" s="134"/>
      <c r="H366" s="134"/>
      <c r="I366" s="134"/>
      <c r="J366" s="134"/>
      <c r="K366" s="134"/>
      <c r="L366" s="134"/>
      <c r="M366" s="134"/>
      <c r="N366" s="134"/>
      <c r="O366" s="134"/>
      <c r="P366" s="134"/>
      <c r="Q366" s="134"/>
      <c r="R366" s="134"/>
      <c r="T366" s="133"/>
      <c r="U366" s="149">
        <f>'[7]5E B2'!I334</f>
        <v>0</v>
      </c>
      <c r="V366" s="134"/>
      <c r="W366" s="134"/>
      <c r="X366" s="134"/>
      <c r="Y366" s="134"/>
      <c r="Z366" s="134"/>
      <c r="AA366" s="134"/>
      <c r="AB366" s="134"/>
      <c r="AC366" s="134"/>
      <c r="AD366" s="134"/>
      <c r="AE366" s="134"/>
      <c r="AF366" s="134"/>
      <c r="AG366" s="134"/>
      <c r="AH366" s="134"/>
      <c r="AI366" s="134"/>
    </row>
    <row r="367" spans="3:35" s="130" customFormat="1" ht="22.5" hidden="1" customHeight="1">
      <c r="C367" s="133"/>
      <c r="D367" s="149">
        <f>+'5E D2'!J275</f>
        <v>0</v>
      </c>
      <c r="E367" s="134"/>
      <c r="F367" s="134"/>
      <c r="G367" s="134"/>
      <c r="H367" s="134"/>
      <c r="I367" s="134"/>
      <c r="J367" s="134"/>
      <c r="K367" s="134"/>
      <c r="L367" s="134"/>
      <c r="M367" s="134"/>
      <c r="N367" s="134"/>
      <c r="O367" s="134"/>
      <c r="P367" s="134"/>
      <c r="Q367" s="134"/>
      <c r="R367" s="134"/>
      <c r="T367" s="133"/>
      <c r="U367" s="149">
        <f>'[7]5E B2'!I335</f>
        <v>0</v>
      </c>
      <c r="V367" s="134"/>
      <c r="W367" s="134"/>
      <c r="X367" s="134"/>
      <c r="Y367" s="134"/>
      <c r="Z367" s="134"/>
      <c r="AA367" s="134"/>
      <c r="AB367" s="134"/>
      <c r="AC367" s="134"/>
      <c r="AD367" s="134"/>
      <c r="AE367" s="134"/>
      <c r="AF367" s="134"/>
      <c r="AG367" s="134"/>
      <c r="AH367" s="134"/>
      <c r="AI367" s="134"/>
    </row>
    <row r="368" spans="3:35" s="130" customFormat="1" ht="22.5" customHeight="1">
      <c r="C368" s="135">
        <f>+C356+1</f>
        <v>45716</v>
      </c>
      <c r="D368" s="149">
        <f>+'5E D2'!J276</f>
        <v>0</v>
      </c>
      <c r="E368" s="134"/>
      <c r="F368" s="134"/>
      <c r="G368" s="134"/>
      <c r="H368" s="134"/>
      <c r="I368" s="134"/>
      <c r="J368" s="134"/>
      <c r="K368" s="137"/>
      <c r="L368" s="137"/>
      <c r="M368" s="137"/>
      <c r="N368" s="137"/>
      <c r="O368" s="137"/>
      <c r="P368" s="137"/>
      <c r="Q368" s="137"/>
      <c r="R368" s="137"/>
      <c r="T368" s="135">
        <f>+T356+1</f>
        <v>45723</v>
      </c>
      <c r="U368" s="149">
        <f>'[7]5E B2'!I336</f>
        <v>0</v>
      </c>
      <c r="V368" s="134"/>
      <c r="W368" s="134"/>
      <c r="X368" s="134"/>
      <c r="Y368" s="134"/>
      <c r="Z368" s="134"/>
      <c r="AA368" s="134"/>
      <c r="AB368" s="134"/>
      <c r="AC368" s="134"/>
      <c r="AD368" s="134"/>
      <c r="AE368" s="134"/>
      <c r="AF368" s="134"/>
      <c r="AG368" s="134"/>
      <c r="AH368" s="134"/>
      <c r="AI368" s="134"/>
    </row>
    <row r="369" spans="1:35" s="130" customFormat="1" ht="22.5" hidden="1" customHeight="1">
      <c r="C369" s="135"/>
      <c r="D369" s="149">
        <f>+'5E D2'!J277</f>
        <v>0</v>
      </c>
      <c r="E369" s="137"/>
      <c r="F369" s="137"/>
      <c r="G369" s="137"/>
      <c r="H369" s="137"/>
      <c r="I369" s="137"/>
      <c r="J369" s="137"/>
      <c r="K369" s="137"/>
      <c r="L369" s="137"/>
      <c r="M369" s="137"/>
      <c r="N369" s="137"/>
      <c r="O369" s="137"/>
      <c r="P369" s="137"/>
      <c r="Q369" s="137"/>
      <c r="R369" s="137"/>
      <c r="T369" s="135"/>
      <c r="U369" s="149">
        <f>'[7]5E B2'!I337</f>
        <v>0</v>
      </c>
      <c r="V369" s="134"/>
      <c r="W369" s="134"/>
      <c r="X369" s="134"/>
      <c r="Y369" s="134"/>
      <c r="Z369" s="134"/>
      <c r="AA369" s="134"/>
      <c r="AB369" s="134"/>
      <c r="AC369" s="134"/>
      <c r="AD369" s="134"/>
      <c r="AE369" s="134"/>
      <c r="AF369" s="134"/>
      <c r="AG369" s="134"/>
      <c r="AH369" s="134"/>
      <c r="AI369" s="134"/>
    </row>
    <row r="370" spans="1:35" s="130" customFormat="1" ht="22.5" hidden="1" customHeight="1">
      <c r="C370" s="135"/>
      <c r="D370" s="149">
        <f>+'5E D2'!J278</f>
        <v>0</v>
      </c>
      <c r="E370" s="137"/>
      <c r="F370" s="137"/>
      <c r="G370" s="137"/>
      <c r="H370" s="137"/>
      <c r="I370" s="137"/>
      <c r="J370" s="137"/>
      <c r="K370" s="137"/>
      <c r="L370" s="137"/>
      <c r="M370" s="137"/>
      <c r="N370" s="137"/>
      <c r="O370" s="137"/>
      <c r="P370" s="137"/>
      <c r="Q370" s="137"/>
      <c r="R370" s="137"/>
      <c r="T370" s="135"/>
      <c r="U370" s="149">
        <f>'[7]5E B2'!I338</f>
        <v>0</v>
      </c>
      <c r="V370" s="134"/>
      <c r="W370" s="134"/>
      <c r="X370" s="134"/>
      <c r="Y370" s="134"/>
      <c r="Z370" s="134"/>
      <c r="AA370" s="134"/>
      <c r="AB370" s="134"/>
      <c r="AC370" s="134"/>
      <c r="AD370" s="134"/>
      <c r="AE370" s="134"/>
      <c r="AF370" s="134"/>
      <c r="AG370" s="134"/>
      <c r="AH370" s="134"/>
      <c r="AI370" s="134"/>
    </row>
    <row r="371" spans="1:35" s="130" customFormat="1" ht="21.75" customHeight="1">
      <c r="C371" s="136"/>
      <c r="D371" s="149">
        <f>+'5E D2'!J279</f>
        <v>0</v>
      </c>
      <c r="E371" s="137"/>
      <c r="F371" s="137"/>
      <c r="G371" s="137"/>
      <c r="H371" s="137"/>
      <c r="I371" s="137"/>
      <c r="J371" s="137"/>
      <c r="K371" s="137"/>
      <c r="L371" s="137"/>
      <c r="M371" s="137"/>
      <c r="N371" s="137"/>
      <c r="O371" s="137"/>
      <c r="P371" s="137"/>
      <c r="Q371" s="137"/>
      <c r="R371" s="138"/>
      <c r="T371" s="136"/>
      <c r="U371" s="149">
        <f>'[7]5E B2'!I339</f>
        <v>0</v>
      </c>
      <c r="V371" s="134"/>
      <c r="W371" s="134"/>
      <c r="X371" s="134"/>
      <c r="Y371" s="134"/>
      <c r="Z371" s="134"/>
      <c r="AA371" s="134"/>
      <c r="AB371" s="134"/>
      <c r="AC371" s="134"/>
      <c r="AD371" s="134"/>
      <c r="AE371" s="134"/>
      <c r="AF371" s="134"/>
      <c r="AG371" s="134"/>
      <c r="AH371" s="134"/>
      <c r="AI371" s="134"/>
    </row>
    <row r="372" spans="1:35" s="130" customFormat="1" ht="22.5" hidden="1" customHeight="1">
      <c r="C372" s="136"/>
      <c r="D372" s="149">
        <f>+'5E D2'!J280</f>
        <v>0</v>
      </c>
      <c r="E372" s="137"/>
      <c r="F372" s="137"/>
      <c r="G372" s="137"/>
      <c r="H372" s="137"/>
      <c r="I372" s="137"/>
      <c r="J372" s="137"/>
      <c r="K372" s="137"/>
      <c r="L372" s="137"/>
      <c r="M372" s="137"/>
      <c r="N372" s="137"/>
      <c r="O372" s="137"/>
      <c r="P372" s="137"/>
      <c r="Q372" s="137"/>
      <c r="R372" s="138"/>
      <c r="T372" s="136"/>
      <c r="U372" s="149">
        <f>'[7]5E B2'!I340</f>
        <v>0</v>
      </c>
      <c r="V372" s="134"/>
      <c r="W372" s="134"/>
      <c r="X372" s="134"/>
      <c r="Y372" s="134"/>
      <c r="Z372" s="134"/>
      <c r="AA372" s="134"/>
      <c r="AB372" s="134"/>
      <c r="AC372" s="134"/>
      <c r="AD372" s="134"/>
      <c r="AE372" s="134"/>
      <c r="AF372" s="134"/>
      <c r="AG372" s="134"/>
      <c r="AH372" s="134"/>
      <c r="AI372" s="134"/>
    </row>
    <row r="373" spans="1:35" s="130" customFormat="1" ht="0.75" customHeight="1">
      <c r="C373" s="136"/>
      <c r="D373" s="149">
        <f>+'5E D2'!J281</f>
        <v>0</v>
      </c>
      <c r="E373" s="137"/>
      <c r="F373" s="137"/>
      <c r="G373" s="137"/>
      <c r="H373" s="137"/>
      <c r="I373" s="137"/>
      <c r="J373" s="137"/>
      <c r="K373" s="137"/>
      <c r="L373" s="137"/>
      <c r="M373" s="137"/>
      <c r="N373" s="137"/>
      <c r="O373" s="137"/>
      <c r="P373" s="137"/>
      <c r="Q373" s="137"/>
      <c r="R373" s="138"/>
      <c r="T373" s="136"/>
      <c r="U373" s="149">
        <f>'[7]5E B2'!I341</f>
        <v>0</v>
      </c>
      <c r="V373" s="134"/>
      <c r="W373" s="134"/>
      <c r="X373" s="134"/>
      <c r="Y373" s="134"/>
      <c r="Z373" s="134"/>
      <c r="AA373" s="134"/>
      <c r="AB373" s="134"/>
      <c r="AC373" s="134"/>
      <c r="AD373" s="134"/>
      <c r="AE373" s="134"/>
      <c r="AF373" s="134"/>
      <c r="AG373" s="134"/>
      <c r="AH373" s="134"/>
      <c r="AI373" s="134"/>
    </row>
    <row r="374" spans="1:35" s="130" customFormat="1" ht="22.5" customHeight="1">
      <c r="C374" s="133"/>
      <c r="D374" s="149">
        <f>+'5E D2'!J282</f>
        <v>0</v>
      </c>
      <c r="E374" s="138"/>
      <c r="F374" s="138"/>
      <c r="G374" s="138"/>
      <c r="H374" s="138"/>
      <c r="I374" s="138"/>
      <c r="J374" s="137"/>
      <c r="K374" s="137"/>
      <c r="L374" s="137"/>
      <c r="M374" s="137"/>
      <c r="N374" s="137"/>
      <c r="O374" s="138"/>
      <c r="P374" s="138"/>
      <c r="Q374" s="138"/>
      <c r="R374" s="138"/>
      <c r="T374" s="133"/>
      <c r="U374" s="149">
        <f>'[7]5E B2'!I342</f>
        <v>0</v>
      </c>
      <c r="V374" s="134"/>
      <c r="W374" s="134"/>
      <c r="X374" s="134"/>
      <c r="Y374" s="134"/>
      <c r="Z374" s="134"/>
      <c r="AA374" s="134"/>
      <c r="AB374" s="134"/>
      <c r="AC374" s="134"/>
      <c r="AD374" s="134"/>
      <c r="AE374" s="134"/>
      <c r="AF374" s="134"/>
      <c r="AG374" s="134"/>
      <c r="AH374" s="134"/>
      <c r="AI374" s="134"/>
    </row>
    <row r="375" spans="1:35" s="130" customFormat="1" ht="22.5" hidden="1" customHeight="1">
      <c r="C375" s="133"/>
      <c r="D375" s="149">
        <f>+'5E D2'!J283</f>
        <v>0</v>
      </c>
      <c r="E375" s="138"/>
      <c r="F375" s="138"/>
      <c r="G375" s="138"/>
      <c r="H375" s="138"/>
      <c r="I375" s="138"/>
      <c r="J375" s="137"/>
      <c r="K375" s="137"/>
      <c r="L375" s="137"/>
      <c r="M375" s="137"/>
      <c r="N375" s="137"/>
      <c r="O375" s="138"/>
      <c r="P375" s="138"/>
      <c r="Q375" s="138"/>
      <c r="R375" s="138"/>
      <c r="T375" s="133"/>
      <c r="U375" s="149">
        <f>'[7]5E B2'!I343</f>
        <v>0</v>
      </c>
      <c r="V375" s="134"/>
      <c r="W375" s="134"/>
      <c r="X375" s="134"/>
      <c r="Y375" s="134"/>
      <c r="Z375" s="134"/>
      <c r="AA375" s="134"/>
      <c r="AB375" s="134"/>
      <c r="AC375" s="134"/>
      <c r="AD375" s="134"/>
      <c r="AE375" s="134"/>
      <c r="AF375" s="134"/>
      <c r="AG375" s="134"/>
      <c r="AH375" s="134"/>
      <c r="AI375" s="134"/>
    </row>
    <row r="376" spans="1:35" s="130" customFormat="1" ht="22.5" customHeight="1">
      <c r="C376" s="139"/>
      <c r="D376" s="150">
        <f>+'5E D2'!J284</f>
        <v>0</v>
      </c>
      <c r="E376" s="140"/>
      <c r="F376" s="140"/>
      <c r="G376" s="140"/>
      <c r="H376" s="140"/>
      <c r="I376" s="140"/>
      <c r="J376" s="137"/>
      <c r="K376" s="137"/>
      <c r="L376" s="137"/>
      <c r="M376" s="137"/>
      <c r="N376" s="137"/>
      <c r="O376" s="140"/>
      <c r="P376" s="140"/>
      <c r="Q376" s="140"/>
      <c r="R376" s="140"/>
      <c r="T376" s="139"/>
      <c r="U376" s="150">
        <f>'[7]5E B2'!I344</f>
        <v>0</v>
      </c>
      <c r="V376" s="141"/>
      <c r="W376" s="141"/>
      <c r="X376" s="141"/>
      <c r="Y376" s="141"/>
      <c r="Z376" s="141"/>
      <c r="AA376" s="141"/>
      <c r="AB376" s="141"/>
      <c r="AC376" s="141"/>
      <c r="AD376" s="141"/>
      <c r="AE376" s="141"/>
      <c r="AF376" s="141"/>
      <c r="AG376" s="141"/>
      <c r="AH376" s="141"/>
      <c r="AI376" s="141"/>
    </row>
    <row r="377" spans="1:35">
      <c r="C377" s="321"/>
      <c r="D377" s="321"/>
      <c r="E377" s="321"/>
      <c r="F377" s="321"/>
      <c r="G377" s="321"/>
      <c r="H377" s="321"/>
      <c r="I377" s="321"/>
      <c r="J377" s="321"/>
      <c r="K377" s="321"/>
      <c r="L377" s="321"/>
      <c r="M377" s="321"/>
      <c r="N377" s="321"/>
      <c r="O377" s="321"/>
      <c r="P377" s="321"/>
      <c r="Q377" s="321"/>
      <c r="R377" s="321"/>
      <c r="T377" s="321"/>
      <c r="U377" s="321"/>
      <c r="V377" s="321"/>
      <c r="W377" s="321"/>
      <c r="X377" s="321"/>
      <c r="Y377" s="321"/>
      <c r="Z377" s="321"/>
      <c r="AA377" s="321"/>
      <c r="AB377" s="321"/>
      <c r="AC377" s="321"/>
      <c r="AD377" s="321"/>
    </row>
    <row r="378" spans="1:35">
      <c r="C378" s="143"/>
      <c r="D378" s="143"/>
      <c r="E378" s="143"/>
      <c r="F378" s="143"/>
      <c r="G378" s="143"/>
      <c r="H378" s="143"/>
      <c r="I378" s="143"/>
      <c r="J378" s="143"/>
      <c r="K378" s="143"/>
      <c r="L378" s="143"/>
      <c r="M378" s="143"/>
      <c r="N378" s="143"/>
      <c r="O378" s="143"/>
      <c r="P378" s="143"/>
      <c r="Q378" s="143"/>
      <c r="R378" s="143"/>
      <c r="T378" s="143"/>
      <c r="U378" s="143"/>
      <c r="V378" s="143"/>
      <c r="W378" s="143"/>
      <c r="X378" s="143"/>
      <c r="Y378" s="143"/>
      <c r="Z378" s="143"/>
      <c r="AA378" s="143"/>
      <c r="AB378" s="143"/>
      <c r="AC378" s="143"/>
      <c r="AD378" s="143"/>
      <c r="AE378" s="143"/>
      <c r="AF378" s="143"/>
      <c r="AG378" s="143"/>
      <c r="AH378" s="143"/>
      <c r="AI378" s="143"/>
    </row>
    <row r="379" spans="1:35">
      <c r="C379" s="322"/>
      <c r="D379" s="322"/>
      <c r="E379" s="322"/>
      <c r="F379" s="322"/>
      <c r="G379" s="322"/>
      <c r="H379" s="322"/>
      <c r="I379" s="322"/>
      <c r="J379" s="322"/>
      <c r="K379" s="322"/>
      <c r="L379" s="322"/>
      <c r="M379" s="322"/>
      <c r="N379" s="322"/>
      <c r="O379" s="322"/>
      <c r="P379" s="322"/>
      <c r="Q379" s="322"/>
      <c r="R379" s="322"/>
      <c r="T379" s="322"/>
      <c r="U379" s="322"/>
      <c r="V379" s="322"/>
      <c r="W379" s="322"/>
      <c r="X379" s="322"/>
      <c r="Y379" s="322"/>
      <c r="Z379" s="322"/>
      <c r="AA379" s="322"/>
      <c r="AB379" s="322"/>
      <c r="AC379" s="322"/>
      <c r="AD379" s="322"/>
    </row>
    <row r="381" spans="1:35" ht="53.25" customHeight="1">
      <c r="C381" s="117"/>
      <c r="D381" s="118"/>
      <c r="E381" s="119"/>
      <c r="F381" s="119"/>
      <c r="G381" s="119"/>
      <c r="H381" s="119"/>
      <c r="I381" s="119"/>
      <c r="J381" s="119"/>
      <c r="K381" s="119"/>
      <c r="L381" s="119"/>
      <c r="M381" s="119"/>
      <c r="N381" s="119"/>
      <c r="O381" s="119"/>
      <c r="P381" s="119"/>
      <c r="Q381" s="119"/>
      <c r="R381" s="119"/>
      <c r="T381" s="117"/>
      <c r="U381" s="118"/>
      <c r="V381" s="119"/>
      <c r="W381" s="119"/>
      <c r="X381" s="119"/>
      <c r="Y381" s="119"/>
      <c r="Z381" s="119"/>
      <c r="AA381" s="119"/>
      <c r="AB381" s="119"/>
      <c r="AC381" s="119"/>
      <c r="AD381" s="119"/>
      <c r="AE381" s="119"/>
      <c r="AF381" s="119"/>
      <c r="AG381" s="119"/>
      <c r="AH381" s="119"/>
      <c r="AI381" s="119"/>
    </row>
    <row r="382" spans="1:35" ht="5.25" customHeight="1"/>
    <row r="383" spans="1:35">
      <c r="A383" s="121" t="s">
        <v>28</v>
      </c>
      <c r="C383" s="314" t="str">
        <f>C3</f>
        <v>Année 2021/2022</v>
      </c>
      <c r="D383" s="314"/>
      <c r="E383" s="122"/>
      <c r="F383" s="122"/>
      <c r="G383" s="122"/>
      <c r="H383" s="122"/>
      <c r="I383" s="122"/>
      <c r="J383" s="122"/>
      <c r="K383" s="315" t="str">
        <f>+CONCATENATE("Période ",$A$8)</f>
        <v>Période 4</v>
      </c>
      <c r="L383" s="315"/>
      <c r="M383" s="315"/>
      <c r="N383" s="315"/>
      <c r="O383" s="315"/>
      <c r="P383" s="315"/>
      <c r="Q383" s="315"/>
      <c r="R383" s="315"/>
      <c r="T383" s="314" t="str">
        <f>+C383</f>
        <v>Année 2021/2022</v>
      </c>
      <c r="U383" s="314"/>
      <c r="V383" s="122"/>
      <c r="W383" s="122"/>
      <c r="X383" s="122"/>
      <c r="Y383" s="122"/>
      <c r="Z383" s="122"/>
      <c r="AA383" s="122"/>
      <c r="AB383" s="315" t="str">
        <f>+CONCATENATE("Période ",$A$8)</f>
        <v>Période 4</v>
      </c>
      <c r="AC383" s="315"/>
      <c r="AD383" s="315"/>
      <c r="AE383" s="315"/>
      <c r="AF383" s="315"/>
      <c r="AG383" s="315"/>
      <c r="AH383" s="315"/>
      <c r="AI383" s="315"/>
    </row>
    <row r="384" spans="1:35">
      <c r="A384" s="123"/>
      <c r="C384" s="124"/>
      <c r="D384" s="124"/>
      <c r="E384" s="125"/>
      <c r="F384" s="125"/>
      <c r="G384" s="125"/>
      <c r="H384" s="125"/>
      <c r="I384" s="125"/>
      <c r="J384" s="125"/>
      <c r="K384" s="125"/>
      <c r="L384" s="125"/>
      <c r="M384" s="125"/>
      <c r="N384" s="125"/>
      <c r="O384" s="125"/>
      <c r="P384" s="125"/>
      <c r="Q384" s="125"/>
      <c r="R384" s="125"/>
      <c r="T384" s="124"/>
      <c r="U384" s="124"/>
      <c r="V384" s="125"/>
      <c r="W384" s="125"/>
      <c r="X384" s="125"/>
      <c r="Y384" s="125"/>
      <c r="Z384" s="125"/>
      <c r="AA384" s="125"/>
      <c r="AB384" s="125"/>
      <c r="AC384" s="125"/>
      <c r="AD384" s="125"/>
      <c r="AE384" s="125"/>
      <c r="AF384" s="125"/>
      <c r="AG384" s="125"/>
      <c r="AH384" s="125"/>
      <c r="AI384" s="125"/>
    </row>
    <row r="385" spans="1:35" ht="15.75">
      <c r="A385" s="121" t="s">
        <v>38</v>
      </c>
      <c r="C385" s="126" t="s">
        <v>39</v>
      </c>
      <c r="D385" s="316"/>
      <c r="E385" s="316"/>
      <c r="F385" s="316"/>
      <c r="G385" s="316"/>
      <c r="H385" s="316"/>
      <c r="I385" s="316"/>
      <c r="J385" s="316"/>
      <c r="K385" s="316"/>
      <c r="L385" s="316"/>
      <c r="M385" s="316"/>
      <c r="N385" s="316"/>
      <c r="O385" s="316"/>
      <c r="P385" s="316"/>
      <c r="Q385" s="316"/>
      <c r="R385" s="316"/>
      <c r="T385" s="126" t="s">
        <v>39</v>
      </c>
      <c r="U385" s="316"/>
      <c r="V385" s="316"/>
      <c r="W385" s="316"/>
      <c r="X385" s="316"/>
      <c r="Y385" s="316"/>
      <c r="Z385" s="316"/>
      <c r="AA385" s="316"/>
      <c r="AB385" s="316"/>
      <c r="AC385" s="316"/>
      <c r="AD385" s="316"/>
      <c r="AE385" s="316"/>
      <c r="AF385" s="316"/>
      <c r="AG385" s="316"/>
      <c r="AH385" s="316"/>
      <c r="AI385" s="316"/>
    </row>
    <row r="386" spans="1:35">
      <c r="A386" s="127"/>
    </row>
    <row r="387" spans="1:35" ht="18" customHeight="1">
      <c r="A387" s="121" t="s">
        <v>41</v>
      </c>
      <c r="C387" s="126"/>
      <c r="T387" s="126"/>
    </row>
    <row r="388" spans="1:35" ht="15" customHeight="1">
      <c r="A388" s="127">
        <v>4</v>
      </c>
      <c r="C388" s="319" t="s">
        <v>65</v>
      </c>
      <c r="D388" s="319"/>
      <c r="E388" s="319"/>
      <c r="F388" s="319"/>
      <c r="G388" s="319"/>
      <c r="H388" s="319"/>
      <c r="I388" s="319"/>
      <c r="J388" s="319"/>
      <c r="K388" s="319"/>
      <c r="L388" s="319"/>
      <c r="M388" s="319"/>
      <c r="N388" s="319"/>
      <c r="O388" s="319"/>
      <c r="P388" s="319"/>
      <c r="Q388" s="319"/>
      <c r="R388" s="319"/>
      <c r="T388" s="319" t="s">
        <v>65</v>
      </c>
      <c r="U388" s="319"/>
      <c r="V388" s="319"/>
      <c r="W388" s="319"/>
      <c r="X388" s="319"/>
      <c r="Y388" s="319"/>
      <c r="Z388" s="319"/>
      <c r="AA388" s="319"/>
      <c r="AB388" s="319"/>
      <c r="AC388" s="319"/>
      <c r="AD388" s="319"/>
      <c r="AE388" s="319"/>
      <c r="AF388" s="319"/>
      <c r="AG388" s="319"/>
      <c r="AH388" s="319"/>
      <c r="AI388" s="319"/>
    </row>
    <row r="389" spans="1:35" ht="166.5" customHeight="1">
      <c r="C389" s="319"/>
      <c r="D389" s="319"/>
      <c r="E389" s="319"/>
      <c r="F389" s="319"/>
      <c r="G389" s="319"/>
      <c r="H389" s="319"/>
      <c r="I389" s="319"/>
      <c r="J389" s="319"/>
      <c r="K389" s="319"/>
      <c r="L389" s="319"/>
      <c r="M389" s="319"/>
      <c r="N389" s="319"/>
      <c r="O389" s="319"/>
      <c r="P389" s="319"/>
      <c r="Q389" s="319"/>
      <c r="R389" s="319"/>
      <c r="T389" s="319"/>
      <c r="U389" s="319"/>
      <c r="V389" s="319"/>
      <c r="W389" s="319"/>
      <c r="X389" s="319"/>
      <c r="Y389" s="319"/>
      <c r="Z389" s="319"/>
      <c r="AA389" s="319"/>
      <c r="AB389" s="319"/>
      <c r="AC389" s="319"/>
      <c r="AD389" s="319"/>
      <c r="AE389" s="319"/>
      <c r="AF389" s="319"/>
      <c r="AG389" s="319"/>
      <c r="AH389" s="319"/>
      <c r="AI389" s="319"/>
    </row>
    <row r="390" spans="1:35" ht="9" customHeight="1"/>
    <row r="391" spans="1:35" ht="63.75" customHeight="1">
      <c r="E391" s="317" t="s">
        <v>66</v>
      </c>
      <c r="F391" s="317" t="s">
        <v>67</v>
      </c>
      <c r="G391" s="318" t="s">
        <v>68</v>
      </c>
      <c r="H391" s="320" t="s">
        <v>69</v>
      </c>
      <c r="I391" s="317" t="s">
        <v>70</v>
      </c>
      <c r="J391" s="317" t="s">
        <v>71</v>
      </c>
      <c r="K391" s="317" t="s">
        <v>72</v>
      </c>
      <c r="L391" s="317" t="s">
        <v>73</v>
      </c>
      <c r="M391" s="318" t="s">
        <v>74</v>
      </c>
      <c r="N391" s="323" t="s">
        <v>75</v>
      </c>
      <c r="O391" s="317" t="s">
        <v>76</v>
      </c>
      <c r="P391" s="317" t="s">
        <v>77</v>
      </c>
      <c r="Q391" s="317" t="s">
        <v>78</v>
      </c>
      <c r="R391" s="318" t="s">
        <v>79</v>
      </c>
      <c r="V391" s="317" t="s">
        <v>66</v>
      </c>
      <c r="W391" s="317" t="s">
        <v>67</v>
      </c>
      <c r="X391" s="318" t="s">
        <v>68</v>
      </c>
      <c r="Y391" s="320" t="s">
        <v>69</v>
      </c>
      <c r="Z391" s="317" t="s">
        <v>70</v>
      </c>
      <c r="AA391" s="317" t="s">
        <v>71</v>
      </c>
      <c r="AB391" s="317" t="s">
        <v>72</v>
      </c>
      <c r="AC391" s="317" t="s">
        <v>73</v>
      </c>
      <c r="AD391" s="318" t="s">
        <v>74</v>
      </c>
      <c r="AE391" s="323" t="s">
        <v>75</v>
      </c>
      <c r="AF391" s="317" t="s">
        <v>76</v>
      </c>
      <c r="AG391" s="317" t="s">
        <v>77</v>
      </c>
      <c r="AH391" s="317" t="s">
        <v>78</v>
      </c>
      <c r="AI391" s="318" t="s">
        <v>79</v>
      </c>
    </row>
    <row r="392" spans="1:35" ht="15.75">
      <c r="C392" s="128" t="s">
        <v>51</v>
      </c>
      <c r="D392" s="129" t="s">
        <v>52</v>
      </c>
      <c r="E392" s="317"/>
      <c r="F392" s="317"/>
      <c r="G392" s="318"/>
      <c r="H392" s="320"/>
      <c r="I392" s="317"/>
      <c r="J392" s="317"/>
      <c r="K392" s="317"/>
      <c r="L392" s="317"/>
      <c r="M392" s="318"/>
      <c r="N392" s="323"/>
      <c r="O392" s="317"/>
      <c r="P392" s="317"/>
      <c r="Q392" s="317"/>
      <c r="R392" s="318"/>
      <c r="T392" s="128" t="s">
        <v>51</v>
      </c>
      <c r="U392" s="129" t="s">
        <v>52</v>
      </c>
      <c r="V392" s="317"/>
      <c r="W392" s="317"/>
      <c r="X392" s="318"/>
      <c r="Y392" s="320"/>
      <c r="Z392" s="317"/>
      <c r="AA392" s="317"/>
      <c r="AB392" s="317"/>
      <c r="AC392" s="317"/>
      <c r="AD392" s="318"/>
      <c r="AE392" s="323"/>
      <c r="AF392" s="317"/>
      <c r="AG392" s="317"/>
      <c r="AH392" s="317"/>
      <c r="AI392" s="318"/>
    </row>
    <row r="393" spans="1:35" s="130" customFormat="1" ht="21" customHeight="1">
      <c r="C393" s="131" t="s">
        <v>56</v>
      </c>
      <c r="D393" s="99">
        <f>+'5E D2'!B349</f>
        <v>0</v>
      </c>
      <c r="E393" s="132"/>
      <c r="F393" s="132"/>
      <c r="G393" s="132"/>
      <c r="H393" s="132"/>
      <c r="I393" s="132"/>
      <c r="J393" s="132"/>
      <c r="K393" s="132"/>
      <c r="L393" s="132"/>
      <c r="M393" s="132"/>
      <c r="N393" s="132"/>
      <c r="O393" s="132"/>
      <c r="P393" s="132"/>
      <c r="Q393" s="132"/>
      <c r="R393" s="132"/>
      <c r="T393" s="131" t="s">
        <v>56</v>
      </c>
      <c r="U393" s="99">
        <f>'[7]5E B2'!A409</f>
        <v>0</v>
      </c>
      <c r="V393" s="132"/>
      <c r="W393" s="132"/>
      <c r="X393" s="132"/>
      <c r="Y393" s="132"/>
      <c r="Z393" s="132"/>
      <c r="AA393" s="132"/>
      <c r="AB393" s="132"/>
      <c r="AC393" s="132"/>
      <c r="AD393" s="132"/>
      <c r="AE393" s="132"/>
      <c r="AF393" s="132"/>
      <c r="AG393" s="132"/>
      <c r="AH393" s="132"/>
      <c r="AI393" s="132"/>
    </row>
    <row r="394" spans="1:35" s="130" customFormat="1" ht="22.5" hidden="1" customHeight="1">
      <c r="C394" s="133"/>
      <c r="D394" s="149">
        <f>+'5E D2'!B350</f>
        <v>0</v>
      </c>
      <c r="E394" s="134"/>
      <c r="F394" s="134"/>
      <c r="G394" s="134"/>
      <c r="H394" s="134"/>
      <c r="I394" s="134"/>
      <c r="J394" s="134"/>
      <c r="K394" s="134"/>
      <c r="L394" s="134"/>
      <c r="M394" s="134"/>
      <c r="N394" s="134"/>
      <c r="O394" s="134"/>
      <c r="P394" s="134"/>
      <c r="Q394" s="134"/>
      <c r="R394" s="134"/>
      <c r="T394" s="133"/>
      <c r="U394" s="149">
        <f>'[7]5E B2'!A410</f>
        <v>0</v>
      </c>
      <c r="V394" s="134"/>
      <c r="W394" s="134"/>
      <c r="X394" s="134"/>
      <c r="Y394" s="134"/>
      <c r="Z394" s="134"/>
      <c r="AA394" s="134"/>
      <c r="AB394" s="134"/>
      <c r="AC394" s="134"/>
      <c r="AD394" s="134"/>
      <c r="AE394" s="134"/>
      <c r="AF394" s="134"/>
      <c r="AG394" s="134"/>
      <c r="AH394" s="134"/>
      <c r="AI394" s="134"/>
    </row>
    <row r="395" spans="1:35" s="130" customFormat="1" ht="22.5" hidden="1" customHeight="1">
      <c r="C395" s="133"/>
      <c r="D395" s="149">
        <f>+'5E D2'!B351</f>
        <v>0</v>
      </c>
      <c r="E395" s="134"/>
      <c r="F395" s="134"/>
      <c r="G395" s="134"/>
      <c r="H395" s="134"/>
      <c r="I395" s="134"/>
      <c r="J395" s="134"/>
      <c r="K395" s="134"/>
      <c r="L395" s="134"/>
      <c r="M395" s="134"/>
      <c r="N395" s="134"/>
      <c r="O395" s="134"/>
      <c r="P395" s="134"/>
      <c r="Q395" s="134"/>
      <c r="R395" s="134"/>
      <c r="T395" s="133"/>
      <c r="U395" s="149">
        <f>'[7]5E B2'!A411</f>
        <v>0</v>
      </c>
      <c r="V395" s="134"/>
      <c r="W395" s="134"/>
      <c r="X395" s="134"/>
      <c r="Y395" s="134"/>
      <c r="Z395" s="134"/>
      <c r="AA395" s="134"/>
      <c r="AB395" s="134"/>
      <c r="AC395" s="134"/>
      <c r="AD395" s="134"/>
      <c r="AE395" s="134"/>
      <c r="AF395" s="134"/>
      <c r="AG395" s="134"/>
      <c r="AH395" s="134"/>
      <c r="AI395" s="134"/>
    </row>
    <row r="396" spans="1:35" s="130" customFormat="1" ht="22.5" customHeight="1">
      <c r="C396" s="135">
        <f>+$A$4</f>
        <v>45712</v>
      </c>
      <c r="D396" s="149">
        <f>+'5E D2'!B352</f>
        <v>0</v>
      </c>
      <c r="E396" s="134"/>
      <c r="F396" s="134"/>
      <c r="G396" s="134"/>
      <c r="H396" s="134"/>
      <c r="I396" s="134"/>
      <c r="J396" s="134"/>
      <c r="K396" s="134"/>
      <c r="L396" s="134"/>
      <c r="M396" s="134"/>
      <c r="N396" s="134"/>
      <c r="O396" s="134"/>
      <c r="P396" s="134"/>
      <c r="Q396" s="134"/>
      <c r="R396" s="134"/>
      <c r="T396" s="135">
        <f>+C444+3</f>
        <v>45719</v>
      </c>
      <c r="U396" s="149">
        <f>'[7]5E B2'!A412</f>
        <v>0</v>
      </c>
      <c r="V396" s="134"/>
      <c r="W396" s="134"/>
      <c r="X396" s="134"/>
      <c r="Y396" s="134"/>
      <c r="Z396" s="134"/>
      <c r="AA396" s="134"/>
      <c r="AB396" s="134"/>
      <c r="AC396" s="134"/>
      <c r="AD396" s="134"/>
      <c r="AE396" s="134"/>
      <c r="AF396" s="134"/>
      <c r="AG396" s="134"/>
      <c r="AH396" s="134"/>
      <c r="AI396" s="134"/>
    </row>
    <row r="397" spans="1:35" s="130" customFormat="1" ht="22.5" hidden="1" customHeight="1">
      <c r="C397" s="135"/>
      <c r="D397" s="149">
        <f>+'5E D2'!B353</f>
        <v>0</v>
      </c>
      <c r="E397" s="134"/>
      <c r="F397" s="134"/>
      <c r="G397" s="134"/>
      <c r="H397" s="134"/>
      <c r="I397" s="134"/>
      <c r="J397" s="134"/>
      <c r="K397" s="134"/>
      <c r="L397" s="134"/>
      <c r="M397" s="134"/>
      <c r="N397" s="134"/>
      <c r="O397" s="134"/>
      <c r="P397" s="134"/>
      <c r="Q397" s="134"/>
      <c r="R397" s="134"/>
      <c r="T397" s="135"/>
      <c r="U397" s="149">
        <f>'[7]5E B2'!A413</f>
        <v>0</v>
      </c>
      <c r="V397" s="134"/>
      <c r="W397" s="134"/>
      <c r="X397" s="134"/>
      <c r="Y397" s="134"/>
      <c r="Z397" s="134"/>
      <c r="AA397" s="134"/>
      <c r="AB397" s="134"/>
      <c r="AC397" s="134"/>
      <c r="AD397" s="134"/>
      <c r="AE397" s="134"/>
      <c r="AF397" s="134"/>
      <c r="AG397" s="134"/>
      <c r="AH397" s="134"/>
      <c r="AI397" s="134"/>
    </row>
    <row r="398" spans="1:35" s="130" customFormat="1" ht="22.5" hidden="1" customHeight="1">
      <c r="C398" s="135"/>
      <c r="D398" s="149">
        <f>+'5E D2'!B354</f>
        <v>0</v>
      </c>
      <c r="E398" s="134"/>
      <c r="F398" s="134"/>
      <c r="G398" s="134"/>
      <c r="H398" s="134"/>
      <c r="I398" s="134"/>
      <c r="J398" s="134"/>
      <c r="K398" s="134"/>
      <c r="L398" s="134"/>
      <c r="M398" s="134"/>
      <c r="N398" s="134"/>
      <c r="O398" s="134"/>
      <c r="P398" s="134"/>
      <c r="Q398" s="134"/>
      <c r="R398" s="134"/>
      <c r="T398" s="135"/>
      <c r="U398" s="149">
        <f>'[7]5E B2'!A414</f>
        <v>0</v>
      </c>
      <c r="V398" s="134"/>
      <c r="W398" s="134"/>
      <c r="X398" s="134"/>
      <c r="Y398" s="134"/>
      <c r="Z398" s="134"/>
      <c r="AA398" s="134"/>
      <c r="AB398" s="134"/>
      <c r="AC398" s="134"/>
      <c r="AD398" s="134"/>
      <c r="AE398" s="134"/>
      <c r="AF398" s="134"/>
      <c r="AG398" s="134"/>
      <c r="AH398" s="134"/>
      <c r="AI398" s="134"/>
    </row>
    <row r="399" spans="1:35" s="130" customFormat="1" ht="21" customHeight="1">
      <c r="C399" s="136"/>
      <c r="D399" s="149">
        <f>+'5E D2'!B355</f>
        <v>0</v>
      </c>
      <c r="E399" s="134"/>
      <c r="F399" s="134"/>
      <c r="G399" s="134"/>
      <c r="H399" s="134"/>
      <c r="I399" s="134"/>
      <c r="J399" s="134"/>
      <c r="K399" s="137"/>
      <c r="L399" s="137"/>
      <c r="M399" s="137"/>
      <c r="N399" s="137"/>
      <c r="O399" s="137"/>
      <c r="P399" s="137"/>
      <c r="Q399" s="137"/>
      <c r="R399" s="138"/>
      <c r="T399" s="136"/>
      <c r="U399" s="149">
        <f>'[7]5E B2'!A415</f>
        <v>0</v>
      </c>
      <c r="V399" s="134"/>
      <c r="W399" s="134"/>
      <c r="X399" s="134"/>
      <c r="Y399" s="134"/>
      <c r="Z399" s="134"/>
      <c r="AA399" s="134"/>
      <c r="AB399" s="134"/>
      <c r="AC399" s="134"/>
      <c r="AD399" s="134"/>
      <c r="AE399" s="134"/>
      <c r="AF399" s="134"/>
      <c r="AG399" s="134"/>
      <c r="AH399" s="134"/>
      <c r="AI399" s="134"/>
    </row>
    <row r="400" spans="1:35" s="130" customFormat="1" ht="22.5" hidden="1" customHeight="1">
      <c r="C400" s="136"/>
      <c r="D400" s="149">
        <f>+'5E D2'!B356</f>
        <v>0</v>
      </c>
      <c r="E400" s="137"/>
      <c r="F400" s="137"/>
      <c r="G400" s="137"/>
      <c r="H400" s="137"/>
      <c r="I400" s="137"/>
      <c r="J400" s="137"/>
      <c r="K400" s="137"/>
      <c r="L400" s="137"/>
      <c r="M400" s="137"/>
      <c r="N400" s="137"/>
      <c r="O400" s="137"/>
      <c r="P400" s="137"/>
      <c r="Q400" s="137"/>
      <c r="R400" s="138"/>
      <c r="T400" s="136"/>
      <c r="U400" s="149">
        <f>'[7]5E B2'!A416</f>
        <v>0</v>
      </c>
      <c r="V400" s="134"/>
      <c r="W400" s="134"/>
      <c r="X400" s="134"/>
      <c r="Y400" s="134"/>
      <c r="Z400" s="134"/>
      <c r="AA400" s="134"/>
      <c r="AB400" s="134"/>
      <c r="AC400" s="134"/>
      <c r="AD400" s="134"/>
      <c r="AE400" s="134"/>
      <c r="AF400" s="134"/>
      <c r="AG400" s="134"/>
      <c r="AH400" s="134"/>
      <c r="AI400" s="134"/>
    </row>
    <row r="401" spans="3:35" s="130" customFormat="1" ht="0.75" customHeight="1">
      <c r="C401" s="136"/>
      <c r="D401" s="149">
        <f>+'5E D2'!B357</f>
        <v>0</v>
      </c>
      <c r="E401" s="137"/>
      <c r="F401" s="137"/>
      <c r="G401" s="137"/>
      <c r="H401" s="137"/>
      <c r="I401" s="137"/>
      <c r="J401" s="137"/>
      <c r="K401" s="137"/>
      <c r="L401" s="137"/>
      <c r="M401" s="137"/>
      <c r="N401" s="137"/>
      <c r="O401" s="137"/>
      <c r="P401" s="137"/>
      <c r="Q401" s="137"/>
      <c r="R401" s="138"/>
      <c r="T401" s="136"/>
      <c r="U401" s="149">
        <f>'[7]5E B2'!A417</f>
        <v>0</v>
      </c>
      <c r="V401" s="134"/>
      <c r="W401" s="134"/>
      <c r="X401" s="134"/>
      <c r="Y401" s="134"/>
      <c r="Z401" s="134"/>
      <c r="AA401" s="134"/>
      <c r="AB401" s="134"/>
      <c r="AC401" s="134"/>
      <c r="AD401" s="134"/>
      <c r="AE401" s="134"/>
      <c r="AF401" s="134"/>
      <c r="AG401" s="134"/>
      <c r="AH401" s="134"/>
      <c r="AI401" s="134"/>
    </row>
    <row r="402" spans="3:35" s="130" customFormat="1" ht="22.5" customHeight="1">
      <c r="C402" s="133"/>
      <c r="D402" s="149">
        <f>+'5E D2'!B358</f>
        <v>0</v>
      </c>
      <c r="E402" s="138"/>
      <c r="F402" s="138"/>
      <c r="G402" s="138"/>
      <c r="H402" s="138"/>
      <c r="I402" s="138"/>
      <c r="J402" s="137"/>
      <c r="K402" s="137"/>
      <c r="L402" s="137"/>
      <c r="M402" s="137"/>
      <c r="N402" s="137"/>
      <c r="O402" s="138"/>
      <c r="P402" s="138"/>
      <c r="Q402" s="138"/>
      <c r="R402" s="138"/>
      <c r="T402" s="133"/>
      <c r="U402" s="149">
        <f>'[7]5E B2'!A418</f>
        <v>0</v>
      </c>
      <c r="V402" s="134"/>
      <c r="W402" s="134"/>
      <c r="X402" s="134"/>
      <c r="Y402" s="134"/>
      <c r="Z402" s="134"/>
      <c r="AA402" s="134"/>
      <c r="AB402" s="134"/>
      <c r="AC402" s="134"/>
      <c r="AD402" s="134"/>
      <c r="AE402" s="134"/>
      <c r="AF402" s="134"/>
      <c r="AG402" s="134"/>
      <c r="AH402" s="134"/>
      <c r="AI402" s="134"/>
    </row>
    <row r="403" spans="3:35" s="130" customFormat="1" ht="22.5" hidden="1" customHeight="1">
      <c r="C403" s="133"/>
      <c r="D403" s="149">
        <f>+'5E D2'!B359</f>
        <v>0</v>
      </c>
      <c r="E403" s="138"/>
      <c r="F403" s="138"/>
      <c r="G403" s="138"/>
      <c r="H403" s="138"/>
      <c r="I403" s="138"/>
      <c r="J403" s="137"/>
      <c r="K403" s="137"/>
      <c r="L403" s="137"/>
      <c r="M403" s="137"/>
      <c r="N403" s="137"/>
      <c r="O403" s="138"/>
      <c r="P403" s="138"/>
      <c r="Q403" s="138"/>
      <c r="R403" s="138"/>
      <c r="T403" s="133"/>
      <c r="U403" s="149">
        <f>'[7]5E B2'!A419</f>
        <v>0</v>
      </c>
      <c r="V403" s="134"/>
      <c r="W403" s="134"/>
      <c r="X403" s="134"/>
      <c r="Y403" s="134"/>
      <c r="Z403" s="134"/>
      <c r="AA403" s="134"/>
      <c r="AB403" s="134"/>
      <c r="AC403" s="134"/>
      <c r="AD403" s="134"/>
      <c r="AE403" s="134"/>
      <c r="AF403" s="134"/>
      <c r="AG403" s="134"/>
      <c r="AH403" s="134"/>
      <c r="AI403" s="134"/>
    </row>
    <row r="404" spans="3:35" s="130" customFormat="1" ht="22.5" customHeight="1">
      <c r="C404" s="139"/>
      <c r="D404" s="150">
        <f>+'5E D2'!B360</f>
        <v>0</v>
      </c>
      <c r="E404" s="140"/>
      <c r="F404" s="140"/>
      <c r="G404" s="140"/>
      <c r="H404" s="140"/>
      <c r="I404" s="140"/>
      <c r="J404" s="137"/>
      <c r="K404" s="137"/>
      <c r="L404" s="137"/>
      <c r="M404" s="137"/>
      <c r="N404" s="137"/>
      <c r="O404" s="140"/>
      <c r="P404" s="140"/>
      <c r="Q404" s="140"/>
      <c r="R404" s="140"/>
      <c r="T404" s="139"/>
      <c r="U404" s="150">
        <f>'[7]5E B2'!A420</f>
        <v>0</v>
      </c>
      <c r="V404" s="141"/>
      <c r="W404" s="141"/>
      <c r="X404" s="141"/>
      <c r="Y404" s="141"/>
      <c r="Z404" s="141"/>
      <c r="AA404" s="141"/>
      <c r="AB404" s="141"/>
      <c r="AC404" s="141"/>
      <c r="AD404" s="141"/>
      <c r="AE404" s="141"/>
      <c r="AF404" s="141"/>
      <c r="AG404" s="141"/>
      <c r="AH404" s="141"/>
      <c r="AI404" s="141"/>
    </row>
    <row r="405" spans="3:35" s="130" customFormat="1" ht="21" customHeight="1">
      <c r="C405" s="131" t="s">
        <v>58</v>
      </c>
      <c r="D405" s="99">
        <f>+'5E D2'!D349</f>
        <v>0</v>
      </c>
      <c r="E405" s="132"/>
      <c r="F405" s="132"/>
      <c r="G405" s="132"/>
      <c r="H405" s="132"/>
      <c r="I405" s="132"/>
      <c r="J405" s="132"/>
      <c r="K405" s="132"/>
      <c r="L405" s="132"/>
      <c r="M405" s="132"/>
      <c r="N405" s="132"/>
      <c r="O405" s="132"/>
      <c r="P405" s="132"/>
      <c r="Q405" s="132"/>
      <c r="R405" s="132"/>
      <c r="T405" s="131" t="s">
        <v>58</v>
      </c>
      <c r="U405" s="99">
        <f>'[7]5E B2'!C409</f>
        <v>0</v>
      </c>
      <c r="V405" s="132"/>
      <c r="W405" s="132"/>
      <c r="X405" s="132"/>
      <c r="Y405" s="132"/>
      <c r="Z405" s="132"/>
      <c r="AA405" s="132"/>
      <c r="AB405" s="132"/>
      <c r="AC405" s="132"/>
      <c r="AD405" s="132"/>
      <c r="AE405" s="132"/>
      <c r="AF405" s="132"/>
      <c r="AG405" s="132"/>
      <c r="AH405" s="132"/>
      <c r="AI405" s="132"/>
    </row>
    <row r="406" spans="3:35" s="130" customFormat="1" ht="22.5" hidden="1" customHeight="1">
      <c r="C406" s="133"/>
      <c r="D406" s="149">
        <f>+'5E D2'!D350</f>
        <v>0</v>
      </c>
      <c r="E406" s="134"/>
      <c r="F406" s="134"/>
      <c r="G406" s="134"/>
      <c r="H406" s="134"/>
      <c r="I406" s="134"/>
      <c r="J406" s="134"/>
      <c r="K406" s="134"/>
      <c r="L406" s="134"/>
      <c r="M406" s="134"/>
      <c r="N406" s="134"/>
      <c r="O406" s="134"/>
      <c r="P406" s="134"/>
      <c r="Q406" s="134"/>
      <c r="R406" s="134"/>
      <c r="T406" s="133"/>
      <c r="U406" s="149">
        <f>'[7]5E B2'!C410</f>
        <v>0</v>
      </c>
      <c r="V406" s="134"/>
      <c r="W406" s="134"/>
      <c r="X406" s="134"/>
      <c r="Y406" s="134"/>
      <c r="Z406" s="134"/>
      <c r="AA406" s="134"/>
      <c r="AB406" s="134"/>
      <c r="AC406" s="134"/>
      <c r="AD406" s="134"/>
      <c r="AE406" s="134"/>
      <c r="AF406" s="134"/>
      <c r="AG406" s="134"/>
      <c r="AH406" s="134"/>
      <c r="AI406" s="134"/>
    </row>
    <row r="407" spans="3:35" s="130" customFormat="1" ht="22.5" hidden="1" customHeight="1">
      <c r="C407" s="133"/>
      <c r="D407" s="149">
        <f>+'5E D2'!D351</f>
        <v>0</v>
      </c>
      <c r="E407" s="134"/>
      <c r="F407" s="134"/>
      <c r="G407" s="134"/>
      <c r="H407" s="134"/>
      <c r="I407" s="134"/>
      <c r="J407" s="134"/>
      <c r="K407" s="134"/>
      <c r="L407" s="134"/>
      <c r="M407" s="134"/>
      <c r="N407" s="134"/>
      <c r="O407" s="134"/>
      <c r="P407" s="134"/>
      <c r="Q407" s="134"/>
      <c r="R407" s="134"/>
      <c r="T407" s="133"/>
      <c r="U407" s="149">
        <f>'[7]5E B2'!C411</f>
        <v>0</v>
      </c>
      <c r="V407" s="134"/>
      <c r="W407" s="134"/>
      <c r="X407" s="134"/>
      <c r="Y407" s="134"/>
      <c r="Z407" s="134"/>
      <c r="AA407" s="134"/>
      <c r="AB407" s="134"/>
      <c r="AC407" s="134"/>
      <c r="AD407" s="134"/>
      <c r="AE407" s="134"/>
      <c r="AF407" s="134"/>
      <c r="AG407" s="134"/>
      <c r="AH407" s="134"/>
      <c r="AI407" s="134"/>
    </row>
    <row r="408" spans="3:35" s="130" customFormat="1" ht="22.5" customHeight="1">
      <c r="C408" s="135">
        <f>+C396+1</f>
        <v>45713</v>
      </c>
      <c r="D408" s="149">
        <f>+'5E D2'!D352</f>
        <v>0</v>
      </c>
      <c r="E408" s="138"/>
      <c r="F408" s="137"/>
      <c r="G408" s="137"/>
      <c r="H408" s="137"/>
      <c r="I408" s="137"/>
      <c r="J408" s="137"/>
      <c r="K408" s="137"/>
      <c r="L408" s="137"/>
      <c r="M408" s="137"/>
      <c r="N408" s="137"/>
      <c r="O408" s="137"/>
      <c r="P408" s="137"/>
      <c r="Q408" s="137"/>
      <c r="R408" s="138"/>
      <c r="T408" s="135">
        <f>+T396+1</f>
        <v>45720</v>
      </c>
      <c r="U408" s="149">
        <f>'[7]5E B2'!C412</f>
        <v>0</v>
      </c>
      <c r="V408" s="134"/>
      <c r="W408" s="134"/>
      <c r="X408" s="134"/>
      <c r="Y408" s="134"/>
      <c r="Z408" s="134"/>
      <c r="AA408" s="134"/>
      <c r="AB408" s="134"/>
      <c r="AC408" s="134"/>
      <c r="AD408" s="134"/>
      <c r="AE408" s="134"/>
      <c r="AF408" s="134"/>
      <c r="AG408" s="134"/>
      <c r="AH408" s="134"/>
      <c r="AI408" s="134"/>
    </row>
    <row r="409" spans="3:35" s="130" customFormat="1" ht="22.5" hidden="1" customHeight="1">
      <c r="C409" s="135"/>
      <c r="D409" s="149">
        <f>+'5E D2'!D353</f>
        <v>0</v>
      </c>
      <c r="E409" s="137"/>
      <c r="F409" s="137"/>
      <c r="G409" s="137"/>
      <c r="H409" s="137"/>
      <c r="I409" s="137"/>
      <c r="J409" s="137"/>
      <c r="K409" s="137"/>
      <c r="L409" s="137"/>
      <c r="M409" s="137"/>
      <c r="N409" s="137"/>
      <c r="O409" s="137"/>
      <c r="P409" s="137"/>
      <c r="Q409" s="137"/>
      <c r="R409" s="137"/>
      <c r="T409" s="135"/>
      <c r="U409" s="149">
        <f>'[7]5E B2'!C413</f>
        <v>0</v>
      </c>
      <c r="V409" s="134"/>
      <c r="W409" s="134"/>
      <c r="X409" s="134"/>
      <c r="Y409" s="134"/>
      <c r="Z409" s="134"/>
      <c r="AA409" s="134"/>
      <c r="AB409" s="134"/>
      <c r="AC409" s="134"/>
      <c r="AD409" s="134"/>
      <c r="AE409" s="134"/>
      <c r="AF409" s="134"/>
      <c r="AG409" s="134"/>
      <c r="AH409" s="134"/>
      <c r="AI409" s="134"/>
    </row>
    <row r="410" spans="3:35" s="130" customFormat="1" ht="22.5" hidden="1" customHeight="1">
      <c r="C410" s="135"/>
      <c r="D410" s="149">
        <f>+'5E D2'!D354</f>
        <v>0</v>
      </c>
      <c r="E410" s="137"/>
      <c r="F410" s="137"/>
      <c r="G410" s="137"/>
      <c r="H410" s="137"/>
      <c r="I410" s="137"/>
      <c r="J410" s="137"/>
      <c r="K410" s="137"/>
      <c r="L410" s="137"/>
      <c r="M410" s="137"/>
      <c r="N410" s="137"/>
      <c r="O410" s="137"/>
      <c r="P410" s="137"/>
      <c r="Q410" s="137"/>
      <c r="R410" s="137"/>
      <c r="T410" s="135"/>
      <c r="U410" s="149">
        <f>'[7]5E B2'!C414</f>
        <v>0</v>
      </c>
      <c r="V410" s="134"/>
      <c r="W410" s="134"/>
      <c r="X410" s="134"/>
      <c r="Y410" s="134"/>
      <c r="Z410" s="134"/>
      <c r="AA410" s="134"/>
      <c r="AB410" s="134"/>
      <c r="AC410" s="134"/>
      <c r="AD410" s="134"/>
      <c r="AE410" s="134"/>
      <c r="AF410" s="134"/>
      <c r="AG410" s="134"/>
      <c r="AH410" s="134"/>
      <c r="AI410" s="134"/>
    </row>
    <row r="411" spans="3:35" s="130" customFormat="1" ht="19.5" customHeight="1">
      <c r="C411" s="136"/>
      <c r="D411" s="149">
        <f>+'5E D2'!D355</f>
        <v>0</v>
      </c>
      <c r="E411" s="137"/>
      <c r="F411" s="137"/>
      <c r="G411" s="137"/>
      <c r="H411" s="137"/>
      <c r="I411" s="137"/>
      <c r="J411" s="137"/>
      <c r="K411" s="137"/>
      <c r="L411" s="137"/>
      <c r="M411" s="137"/>
      <c r="N411" s="137"/>
      <c r="O411" s="137"/>
      <c r="P411" s="137"/>
      <c r="Q411" s="137"/>
      <c r="R411" s="138"/>
      <c r="T411" s="136"/>
      <c r="U411" s="149">
        <f>'[7]5E B2'!C415</f>
        <v>0</v>
      </c>
      <c r="V411" s="134"/>
      <c r="W411" s="134"/>
      <c r="X411" s="134"/>
      <c r="Y411" s="134"/>
      <c r="Z411" s="134"/>
      <c r="AA411" s="134"/>
      <c r="AB411" s="134"/>
      <c r="AC411" s="134"/>
      <c r="AD411" s="134"/>
      <c r="AE411" s="134"/>
      <c r="AF411" s="134"/>
      <c r="AG411" s="134"/>
      <c r="AH411" s="134"/>
      <c r="AI411" s="134"/>
    </row>
    <row r="412" spans="3:35" s="130" customFormat="1" ht="22.5" hidden="1" customHeight="1">
      <c r="C412" s="136"/>
      <c r="D412" s="149">
        <f>+'5E D2'!D356</f>
        <v>0</v>
      </c>
      <c r="E412" s="137"/>
      <c r="F412" s="137"/>
      <c r="G412" s="137"/>
      <c r="H412" s="137"/>
      <c r="I412" s="137"/>
      <c r="J412" s="137"/>
      <c r="K412" s="137"/>
      <c r="L412" s="137"/>
      <c r="M412" s="137"/>
      <c r="N412" s="137"/>
      <c r="O412" s="137"/>
      <c r="P412" s="137"/>
      <c r="Q412" s="137"/>
      <c r="R412" s="138"/>
      <c r="T412" s="136"/>
      <c r="U412" s="149">
        <f>'[7]5E B2'!C416</f>
        <v>0</v>
      </c>
      <c r="V412" s="134"/>
      <c r="W412" s="134"/>
      <c r="X412" s="134"/>
      <c r="Y412" s="134"/>
      <c r="Z412" s="134"/>
      <c r="AA412" s="134"/>
      <c r="AB412" s="134"/>
      <c r="AC412" s="134"/>
      <c r="AD412" s="134"/>
      <c r="AE412" s="134"/>
      <c r="AF412" s="134"/>
      <c r="AG412" s="134"/>
      <c r="AH412" s="134"/>
      <c r="AI412" s="134"/>
    </row>
    <row r="413" spans="3:35" s="130" customFormat="1" ht="0.75" customHeight="1">
      <c r="C413" s="136"/>
      <c r="D413" s="149">
        <f>+'5E D2'!D357</f>
        <v>0</v>
      </c>
      <c r="E413" s="137"/>
      <c r="F413" s="137"/>
      <c r="G413" s="137"/>
      <c r="H413" s="137"/>
      <c r="I413" s="137"/>
      <c r="J413" s="137"/>
      <c r="K413" s="137"/>
      <c r="L413" s="137"/>
      <c r="M413" s="137"/>
      <c r="N413" s="137"/>
      <c r="O413" s="137"/>
      <c r="P413" s="137"/>
      <c r="Q413" s="137"/>
      <c r="R413" s="138"/>
      <c r="T413" s="136"/>
      <c r="U413" s="149">
        <f>'[7]5E B2'!C417</f>
        <v>0</v>
      </c>
      <c r="V413" s="134"/>
      <c r="W413" s="134"/>
      <c r="X413" s="134"/>
      <c r="Y413" s="134"/>
      <c r="Z413" s="134"/>
      <c r="AA413" s="134"/>
      <c r="AB413" s="134"/>
      <c r="AC413" s="134"/>
      <c r="AD413" s="134"/>
      <c r="AE413" s="134"/>
      <c r="AF413" s="134"/>
      <c r="AG413" s="134"/>
      <c r="AH413" s="134"/>
      <c r="AI413" s="134"/>
    </row>
    <row r="414" spans="3:35" s="130" customFormat="1" ht="22.5" customHeight="1">
      <c r="C414" s="133"/>
      <c r="D414" s="149">
        <f>+'5E D2'!D358</f>
        <v>0</v>
      </c>
      <c r="E414" s="138"/>
      <c r="F414" s="138"/>
      <c r="G414" s="138"/>
      <c r="H414" s="138"/>
      <c r="I414" s="138"/>
      <c r="J414" s="137"/>
      <c r="K414" s="137"/>
      <c r="L414" s="137"/>
      <c r="M414" s="137"/>
      <c r="N414" s="137"/>
      <c r="O414" s="138"/>
      <c r="P414" s="138"/>
      <c r="Q414" s="138"/>
      <c r="R414" s="138"/>
      <c r="T414" s="133"/>
      <c r="U414" s="149">
        <f>'[7]5E B2'!C418</f>
        <v>0</v>
      </c>
      <c r="V414" s="134"/>
      <c r="W414" s="134"/>
      <c r="X414" s="134"/>
      <c r="Y414" s="134"/>
      <c r="Z414" s="134"/>
      <c r="AA414" s="134"/>
      <c r="AB414" s="134"/>
      <c r="AC414" s="134"/>
      <c r="AD414" s="134"/>
      <c r="AE414" s="134"/>
      <c r="AF414" s="134"/>
      <c r="AG414" s="134"/>
      <c r="AH414" s="134"/>
      <c r="AI414" s="134"/>
    </row>
    <row r="415" spans="3:35" s="130" customFormat="1" ht="22.5" hidden="1" customHeight="1">
      <c r="C415" s="133"/>
      <c r="D415" s="149">
        <f>+'5E D2'!D359</f>
        <v>0</v>
      </c>
      <c r="E415" s="138"/>
      <c r="F415" s="138"/>
      <c r="G415" s="138"/>
      <c r="H415" s="138"/>
      <c r="I415" s="138"/>
      <c r="J415" s="137"/>
      <c r="K415" s="137"/>
      <c r="L415" s="137"/>
      <c r="M415" s="137"/>
      <c r="N415" s="137"/>
      <c r="O415" s="138"/>
      <c r="P415" s="138"/>
      <c r="Q415" s="138"/>
      <c r="R415" s="138"/>
      <c r="T415" s="133"/>
      <c r="U415" s="149">
        <f>'[7]5E B2'!C419</f>
        <v>0</v>
      </c>
      <c r="V415" s="134"/>
      <c r="W415" s="134"/>
      <c r="X415" s="134"/>
      <c r="Y415" s="134"/>
      <c r="Z415" s="134"/>
      <c r="AA415" s="134"/>
      <c r="AB415" s="134"/>
      <c r="AC415" s="134"/>
      <c r="AD415" s="134"/>
      <c r="AE415" s="134"/>
      <c r="AF415" s="134"/>
      <c r="AG415" s="134"/>
      <c r="AH415" s="134"/>
      <c r="AI415" s="134"/>
    </row>
    <row r="416" spans="3:35" s="130" customFormat="1" ht="22.5" customHeight="1">
      <c r="C416" s="139"/>
      <c r="D416" s="150">
        <f>+'5E D2'!D360</f>
        <v>0</v>
      </c>
      <c r="E416" s="140"/>
      <c r="F416" s="140"/>
      <c r="G416" s="140"/>
      <c r="H416" s="140"/>
      <c r="I416" s="140"/>
      <c r="J416" s="137"/>
      <c r="K416" s="137"/>
      <c r="L416" s="137"/>
      <c r="M416" s="137"/>
      <c r="N416" s="137"/>
      <c r="O416" s="140"/>
      <c r="P416" s="140"/>
      <c r="Q416" s="140"/>
      <c r="R416" s="140"/>
      <c r="T416" s="139"/>
      <c r="U416" s="150">
        <f>'[7]5E B2'!C420</f>
        <v>0</v>
      </c>
      <c r="V416" s="141"/>
      <c r="W416" s="141"/>
      <c r="X416" s="141"/>
      <c r="Y416" s="141"/>
      <c r="Z416" s="141"/>
      <c r="AA416" s="141"/>
      <c r="AB416" s="141"/>
      <c r="AC416" s="141"/>
      <c r="AD416" s="141"/>
      <c r="AE416" s="141"/>
      <c r="AF416" s="141"/>
      <c r="AG416" s="141"/>
      <c r="AH416" s="141"/>
      <c r="AI416" s="141"/>
    </row>
    <row r="417" spans="3:35" s="130" customFormat="1" ht="21" customHeight="1">
      <c r="C417" s="131" t="s">
        <v>59</v>
      </c>
      <c r="D417" s="99">
        <f>+'5E D2'!F349</f>
        <v>0</v>
      </c>
      <c r="E417" s="132"/>
      <c r="F417" s="132"/>
      <c r="G417" s="132"/>
      <c r="H417" s="132"/>
      <c r="I417" s="132"/>
      <c r="J417" s="132"/>
      <c r="K417" s="132"/>
      <c r="L417" s="132"/>
      <c r="M417" s="132"/>
      <c r="N417" s="132"/>
      <c r="O417" s="132"/>
      <c r="P417" s="132"/>
      <c r="Q417" s="132"/>
      <c r="R417" s="132"/>
      <c r="T417" s="131" t="s">
        <v>59</v>
      </c>
      <c r="U417" s="99">
        <f>'[7]5E B2'!E409</f>
        <v>0</v>
      </c>
      <c r="V417" s="132"/>
      <c r="W417" s="132"/>
      <c r="X417" s="132"/>
      <c r="Y417" s="132"/>
      <c r="Z417" s="132"/>
      <c r="AA417" s="132"/>
      <c r="AB417" s="132"/>
      <c r="AC417" s="132"/>
      <c r="AD417" s="132"/>
      <c r="AE417" s="132"/>
      <c r="AF417" s="132"/>
      <c r="AG417" s="132"/>
      <c r="AH417" s="132"/>
      <c r="AI417" s="132"/>
    </row>
    <row r="418" spans="3:35" s="130" customFormat="1" ht="22.5" hidden="1" customHeight="1">
      <c r="C418" s="133"/>
      <c r="D418" s="149">
        <f>+'5E D2'!F350</f>
        <v>0</v>
      </c>
      <c r="E418" s="134"/>
      <c r="F418" s="134"/>
      <c r="G418" s="134"/>
      <c r="H418" s="134"/>
      <c r="I418" s="134"/>
      <c r="J418" s="134"/>
      <c r="K418" s="134"/>
      <c r="L418" s="134"/>
      <c r="M418" s="134"/>
      <c r="N418" s="134"/>
      <c r="O418" s="134"/>
      <c r="P418" s="134"/>
      <c r="Q418" s="134"/>
      <c r="R418" s="134"/>
      <c r="T418" s="133"/>
      <c r="U418" s="149">
        <f>'[7]5E B2'!E410</f>
        <v>0</v>
      </c>
      <c r="V418" s="134"/>
      <c r="W418" s="134"/>
      <c r="X418" s="134"/>
      <c r="Y418" s="134"/>
      <c r="Z418" s="134"/>
      <c r="AA418" s="134"/>
      <c r="AB418" s="134"/>
      <c r="AC418" s="134"/>
      <c r="AD418" s="134"/>
      <c r="AE418" s="134"/>
      <c r="AF418" s="134"/>
      <c r="AG418" s="134"/>
      <c r="AH418" s="134"/>
      <c r="AI418" s="134"/>
    </row>
    <row r="419" spans="3:35" s="130" customFormat="1" ht="22.5" hidden="1" customHeight="1">
      <c r="C419" s="133"/>
      <c r="D419" s="149">
        <f>+'5E D2'!F351</f>
        <v>0</v>
      </c>
      <c r="E419" s="134"/>
      <c r="F419" s="134"/>
      <c r="G419" s="134"/>
      <c r="H419" s="134"/>
      <c r="I419" s="134"/>
      <c r="J419" s="134"/>
      <c r="K419" s="134"/>
      <c r="L419" s="134"/>
      <c r="M419" s="134"/>
      <c r="N419" s="134"/>
      <c r="O419" s="134"/>
      <c r="P419" s="134"/>
      <c r="Q419" s="134"/>
      <c r="R419" s="134"/>
      <c r="T419" s="133"/>
      <c r="U419" s="149">
        <f>'[7]5E B2'!E411</f>
        <v>0</v>
      </c>
      <c r="V419" s="134"/>
      <c r="W419" s="134"/>
      <c r="X419" s="134"/>
      <c r="Y419" s="134"/>
      <c r="Z419" s="134"/>
      <c r="AA419" s="134"/>
      <c r="AB419" s="134"/>
      <c r="AC419" s="134"/>
      <c r="AD419" s="134"/>
      <c r="AE419" s="134"/>
      <c r="AF419" s="134"/>
      <c r="AG419" s="134"/>
      <c r="AH419" s="134"/>
      <c r="AI419" s="134"/>
    </row>
    <row r="420" spans="3:35" s="130" customFormat="1" ht="22.5" customHeight="1">
      <c r="C420" s="135">
        <f>+C408+1</f>
        <v>45714</v>
      </c>
      <c r="D420" s="149">
        <f>+'5E D2'!F352</f>
        <v>0</v>
      </c>
      <c r="E420" s="137"/>
      <c r="F420" s="137"/>
      <c r="G420" s="137"/>
      <c r="H420" s="137"/>
      <c r="I420" s="137"/>
      <c r="J420" s="137"/>
      <c r="K420" s="137"/>
      <c r="L420" s="137"/>
      <c r="M420" s="137"/>
      <c r="N420" s="137"/>
      <c r="O420" s="137"/>
      <c r="P420" s="137"/>
      <c r="Q420" s="137"/>
      <c r="R420" s="137"/>
      <c r="T420" s="135">
        <f>+T408+1</f>
        <v>45721</v>
      </c>
      <c r="U420" s="149">
        <f>'[7]5E B2'!E412</f>
        <v>0</v>
      </c>
      <c r="V420" s="134"/>
      <c r="W420" s="134"/>
      <c r="X420" s="134"/>
      <c r="Y420" s="134"/>
      <c r="Z420" s="134"/>
      <c r="AA420" s="134"/>
      <c r="AB420" s="134"/>
      <c r="AC420" s="134"/>
      <c r="AD420" s="134"/>
      <c r="AE420" s="134"/>
      <c r="AF420" s="134"/>
      <c r="AG420" s="134"/>
      <c r="AH420" s="134"/>
      <c r="AI420" s="134"/>
    </row>
    <row r="421" spans="3:35" s="130" customFormat="1" ht="22.5" hidden="1" customHeight="1">
      <c r="C421" s="135"/>
      <c r="D421" s="149">
        <f>+'5E D2'!F353</f>
        <v>0</v>
      </c>
      <c r="E421" s="137"/>
      <c r="F421" s="137"/>
      <c r="G421" s="137"/>
      <c r="H421" s="137"/>
      <c r="I421" s="137"/>
      <c r="J421" s="137"/>
      <c r="K421" s="137"/>
      <c r="L421" s="137"/>
      <c r="M421" s="137"/>
      <c r="N421" s="137"/>
      <c r="O421" s="137"/>
      <c r="P421" s="137"/>
      <c r="Q421" s="137"/>
      <c r="R421" s="137"/>
      <c r="T421" s="135"/>
      <c r="U421" s="149">
        <f>'[7]5E B2'!E413</f>
        <v>0</v>
      </c>
      <c r="V421" s="134"/>
      <c r="W421" s="134"/>
      <c r="X421" s="134"/>
      <c r="Y421" s="134"/>
      <c r="Z421" s="134"/>
      <c r="AA421" s="134"/>
      <c r="AB421" s="134"/>
      <c r="AC421" s="134"/>
      <c r="AD421" s="134"/>
      <c r="AE421" s="134"/>
      <c r="AF421" s="134"/>
      <c r="AG421" s="134"/>
      <c r="AH421" s="134"/>
      <c r="AI421" s="134"/>
    </row>
    <row r="422" spans="3:35" s="130" customFormat="1" ht="22.5" hidden="1" customHeight="1">
      <c r="C422" s="135"/>
      <c r="D422" s="149">
        <f>+'5E D2'!F354</f>
        <v>0</v>
      </c>
      <c r="E422" s="137"/>
      <c r="F422" s="137"/>
      <c r="G422" s="137"/>
      <c r="H422" s="137"/>
      <c r="I422" s="137"/>
      <c r="J422" s="137"/>
      <c r="K422" s="137"/>
      <c r="L422" s="137"/>
      <c r="M422" s="137"/>
      <c r="N422" s="137"/>
      <c r="O422" s="137"/>
      <c r="P422" s="137"/>
      <c r="Q422" s="137"/>
      <c r="R422" s="137"/>
      <c r="T422" s="135"/>
      <c r="U422" s="149">
        <f>'[7]5E B2'!E414</f>
        <v>0</v>
      </c>
      <c r="V422" s="134"/>
      <c r="W422" s="134"/>
      <c r="X422" s="134"/>
      <c r="Y422" s="134"/>
      <c r="Z422" s="134"/>
      <c r="AA422" s="134"/>
      <c r="AB422" s="134"/>
      <c r="AC422" s="134"/>
      <c r="AD422" s="134"/>
      <c r="AE422" s="134"/>
      <c r="AF422" s="134"/>
      <c r="AG422" s="134"/>
      <c r="AH422" s="134"/>
      <c r="AI422" s="134"/>
    </row>
    <row r="423" spans="3:35" s="130" customFormat="1" ht="21" customHeight="1">
      <c r="C423" s="136"/>
      <c r="D423" s="149">
        <f>+'5E D2'!F355</f>
        <v>0</v>
      </c>
      <c r="E423" s="137"/>
      <c r="F423" s="137"/>
      <c r="G423" s="137"/>
      <c r="H423" s="137"/>
      <c r="I423" s="137"/>
      <c r="J423" s="137"/>
      <c r="K423" s="137"/>
      <c r="L423" s="137"/>
      <c r="M423" s="137"/>
      <c r="N423" s="137"/>
      <c r="O423" s="137"/>
      <c r="P423" s="137"/>
      <c r="Q423" s="137"/>
      <c r="R423" s="138"/>
      <c r="T423" s="136"/>
      <c r="U423" s="149">
        <f>'[7]5E B2'!E415</f>
        <v>0</v>
      </c>
      <c r="V423" s="134"/>
      <c r="W423" s="134"/>
      <c r="X423" s="134"/>
      <c r="Y423" s="134"/>
      <c r="Z423" s="134"/>
      <c r="AA423" s="134"/>
      <c r="AB423" s="134"/>
      <c r="AC423" s="134"/>
      <c r="AD423" s="134"/>
      <c r="AE423" s="134"/>
      <c r="AF423" s="134"/>
      <c r="AG423" s="134"/>
      <c r="AH423" s="134"/>
      <c r="AI423" s="134"/>
    </row>
    <row r="424" spans="3:35" s="130" customFormat="1" ht="22.5" hidden="1" customHeight="1">
      <c r="C424" s="136"/>
      <c r="D424" s="149">
        <f>+'5E D2'!F356</f>
        <v>0</v>
      </c>
      <c r="E424" s="137"/>
      <c r="F424" s="137"/>
      <c r="G424" s="137"/>
      <c r="H424" s="137"/>
      <c r="I424" s="137"/>
      <c r="J424" s="137"/>
      <c r="K424" s="137"/>
      <c r="L424" s="137"/>
      <c r="M424" s="137"/>
      <c r="N424" s="137"/>
      <c r="O424" s="137"/>
      <c r="P424" s="137"/>
      <c r="Q424" s="137"/>
      <c r="R424" s="138"/>
      <c r="T424" s="136"/>
      <c r="U424" s="149">
        <f>'[7]5E B2'!E416</f>
        <v>0</v>
      </c>
      <c r="V424" s="134"/>
      <c r="W424" s="134"/>
      <c r="X424" s="134"/>
      <c r="Y424" s="134"/>
      <c r="Z424" s="134"/>
      <c r="AA424" s="134"/>
      <c r="AB424" s="134"/>
      <c r="AC424" s="134"/>
      <c r="AD424" s="134"/>
      <c r="AE424" s="134"/>
      <c r="AF424" s="134"/>
      <c r="AG424" s="134"/>
      <c r="AH424" s="134"/>
      <c r="AI424" s="134"/>
    </row>
    <row r="425" spans="3:35" s="130" customFormat="1" ht="0.75" customHeight="1">
      <c r="C425" s="136"/>
      <c r="D425" s="149">
        <f>+'5E D2'!F357</f>
        <v>0</v>
      </c>
      <c r="E425" s="137"/>
      <c r="F425" s="137"/>
      <c r="G425" s="137"/>
      <c r="H425" s="137"/>
      <c r="I425" s="137"/>
      <c r="J425" s="137"/>
      <c r="K425" s="137"/>
      <c r="L425" s="137"/>
      <c r="M425" s="137"/>
      <c r="N425" s="137"/>
      <c r="O425" s="137"/>
      <c r="P425" s="137"/>
      <c r="Q425" s="137"/>
      <c r="R425" s="138"/>
      <c r="T425" s="136"/>
      <c r="U425" s="149">
        <f>'[7]5E B2'!E417</f>
        <v>0</v>
      </c>
      <c r="V425" s="134"/>
      <c r="W425" s="134"/>
      <c r="X425" s="134"/>
      <c r="Y425" s="134"/>
      <c r="Z425" s="134"/>
      <c r="AA425" s="134"/>
      <c r="AB425" s="134"/>
      <c r="AC425" s="134"/>
      <c r="AD425" s="134"/>
      <c r="AE425" s="134"/>
      <c r="AF425" s="134"/>
      <c r="AG425" s="134"/>
      <c r="AH425" s="134"/>
      <c r="AI425" s="134"/>
    </row>
    <row r="426" spans="3:35" s="130" customFormat="1" ht="22.5" customHeight="1">
      <c r="C426" s="133"/>
      <c r="D426" s="149">
        <f>+'5E D2'!F358</f>
        <v>0</v>
      </c>
      <c r="E426" s="138"/>
      <c r="F426" s="138"/>
      <c r="G426" s="138"/>
      <c r="H426" s="138"/>
      <c r="I426" s="138"/>
      <c r="J426" s="137"/>
      <c r="K426" s="137"/>
      <c r="L426" s="137"/>
      <c r="M426" s="137"/>
      <c r="N426" s="137"/>
      <c r="O426" s="138"/>
      <c r="P426" s="138"/>
      <c r="Q426" s="138"/>
      <c r="R426" s="138"/>
      <c r="T426" s="133"/>
      <c r="U426" s="149">
        <f>'[7]5E B2'!E418</f>
        <v>0</v>
      </c>
      <c r="V426" s="134"/>
      <c r="W426" s="134"/>
      <c r="X426" s="134"/>
      <c r="Y426" s="134"/>
      <c r="Z426" s="134"/>
      <c r="AA426" s="134"/>
      <c r="AB426" s="134"/>
      <c r="AC426" s="134"/>
      <c r="AD426" s="134"/>
      <c r="AE426" s="134"/>
      <c r="AF426" s="134"/>
      <c r="AG426" s="134"/>
      <c r="AH426" s="134"/>
      <c r="AI426" s="134"/>
    </row>
    <row r="427" spans="3:35" s="130" customFormat="1" ht="22.5" hidden="1" customHeight="1">
      <c r="C427" s="133"/>
      <c r="D427" s="149">
        <f>+'5E D2'!F359</f>
        <v>0</v>
      </c>
      <c r="E427" s="138"/>
      <c r="F427" s="138"/>
      <c r="G427" s="138"/>
      <c r="H427" s="138"/>
      <c r="I427" s="138"/>
      <c r="J427" s="137"/>
      <c r="K427" s="137"/>
      <c r="L427" s="137"/>
      <c r="M427" s="137"/>
      <c r="N427" s="137"/>
      <c r="O427" s="138"/>
      <c r="P427" s="138"/>
      <c r="Q427" s="138"/>
      <c r="R427" s="138"/>
      <c r="T427" s="133"/>
      <c r="U427" s="149">
        <f>'[7]5E B2'!E419</f>
        <v>0</v>
      </c>
      <c r="V427" s="134"/>
      <c r="W427" s="134"/>
      <c r="X427" s="134"/>
      <c r="Y427" s="134"/>
      <c r="Z427" s="134"/>
      <c r="AA427" s="134"/>
      <c r="AB427" s="134"/>
      <c r="AC427" s="134"/>
      <c r="AD427" s="134"/>
      <c r="AE427" s="134"/>
      <c r="AF427" s="134"/>
      <c r="AG427" s="134"/>
      <c r="AH427" s="134"/>
      <c r="AI427" s="134"/>
    </row>
    <row r="428" spans="3:35" s="130" customFormat="1" ht="22.5" customHeight="1">
      <c r="C428" s="139"/>
      <c r="D428" s="150">
        <f>+'5E D2'!F360</f>
        <v>0</v>
      </c>
      <c r="E428" s="140"/>
      <c r="F428" s="140"/>
      <c r="G428" s="140"/>
      <c r="H428" s="140"/>
      <c r="I428" s="140"/>
      <c r="J428" s="137"/>
      <c r="K428" s="137"/>
      <c r="L428" s="137"/>
      <c r="M428" s="137"/>
      <c r="N428" s="137"/>
      <c r="O428" s="140"/>
      <c r="P428" s="140"/>
      <c r="Q428" s="140"/>
      <c r="R428" s="140"/>
      <c r="T428" s="139"/>
      <c r="U428" s="150">
        <f>'[7]5E B2'!E420</f>
        <v>0</v>
      </c>
      <c r="V428" s="141"/>
      <c r="W428" s="141"/>
      <c r="X428" s="141"/>
      <c r="Y428" s="141"/>
      <c r="Z428" s="141"/>
      <c r="AA428" s="141"/>
      <c r="AB428" s="141"/>
      <c r="AC428" s="141"/>
      <c r="AD428" s="141"/>
      <c r="AE428" s="141"/>
      <c r="AF428" s="141"/>
      <c r="AG428" s="141"/>
      <c r="AH428" s="141"/>
      <c r="AI428" s="141"/>
    </row>
    <row r="429" spans="3:35" s="130" customFormat="1" ht="21" customHeight="1">
      <c r="C429" s="131" t="s">
        <v>60</v>
      </c>
      <c r="D429" s="99">
        <f>+'5E D2'!H349</f>
        <v>0</v>
      </c>
      <c r="E429" s="132"/>
      <c r="F429" s="132"/>
      <c r="G429" s="132"/>
      <c r="H429" s="132"/>
      <c r="I429" s="132"/>
      <c r="J429" s="132"/>
      <c r="K429" s="132"/>
      <c r="L429" s="132"/>
      <c r="M429" s="132"/>
      <c r="N429" s="132"/>
      <c r="O429" s="132"/>
      <c r="P429" s="132"/>
      <c r="Q429" s="132"/>
      <c r="R429" s="132"/>
      <c r="T429" s="131" t="s">
        <v>60</v>
      </c>
      <c r="U429" s="99">
        <f>'[7]5E B2'!G409</f>
        <v>0</v>
      </c>
      <c r="V429" s="132"/>
      <c r="W429" s="132"/>
      <c r="X429" s="132"/>
      <c r="Y429" s="132"/>
      <c r="Z429" s="132"/>
      <c r="AA429" s="132"/>
      <c r="AB429" s="132"/>
      <c r="AC429" s="132"/>
      <c r="AD429" s="132"/>
      <c r="AE429" s="132"/>
      <c r="AF429" s="132"/>
      <c r="AG429" s="132"/>
      <c r="AH429" s="132"/>
      <c r="AI429" s="132"/>
    </row>
    <row r="430" spans="3:35" s="130" customFormat="1" ht="22.5" hidden="1" customHeight="1">
      <c r="C430" s="133"/>
      <c r="D430" s="149">
        <f>+'5E D2'!H350</f>
        <v>0</v>
      </c>
      <c r="E430" s="134"/>
      <c r="F430" s="134"/>
      <c r="G430" s="134"/>
      <c r="H430" s="134"/>
      <c r="I430" s="134"/>
      <c r="J430" s="134"/>
      <c r="K430" s="134"/>
      <c r="L430" s="134"/>
      <c r="M430" s="134"/>
      <c r="N430" s="134"/>
      <c r="O430" s="134"/>
      <c r="P430" s="134"/>
      <c r="Q430" s="134"/>
      <c r="R430" s="134"/>
      <c r="T430" s="133"/>
      <c r="U430" s="149">
        <f>'[7]5E B2'!G410</f>
        <v>0</v>
      </c>
      <c r="V430" s="134"/>
      <c r="W430" s="134"/>
      <c r="X430" s="134"/>
      <c r="Y430" s="134"/>
      <c r="Z430" s="134"/>
      <c r="AA430" s="134"/>
      <c r="AB430" s="134"/>
      <c r="AC430" s="134"/>
      <c r="AD430" s="134"/>
      <c r="AE430" s="134"/>
      <c r="AF430" s="134"/>
      <c r="AG430" s="134"/>
      <c r="AH430" s="134"/>
      <c r="AI430" s="134"/>
    </row>
    <row r="431" spans="3:35" s="130" customFormat="1" ht="22.5" hidden="1" customHeight="1">
      <c r="C431" s="133"/>
      <c r="D431" s="149">
        <f>+'5E D2'!H351</f>
        <v>0</v>
      </c>
      <c r="E431" s="134"/>
      <c r="F431" s="134"/>
      <c r="G431" s="134"/>
      <c r="H431" s="134"/>
      <c r="I431" s="134"/>
      <c r="J431" s="134"/>
      <c r="K431" s="134"/>
      <c r="L431" s="134"/>
      <c r="M431" s="134"/>
      <c r="N431" s="134"/>
      <c r="O431" s="134"/>
      <c r="P431" s="134"/>
      <c r="Q431" s="134"/>
      <c r="R431" s="134"/>
      <c r="T431" s="133"/>
      <c r="U431" s="149">
        <f>'[7]5E B2'!G411</f>
        <v>0</v>
      </c>
      <c r="V431" s="134"/>
      <c r="W431" s="134"/>
      <c r="X431" s="134"/>
      <c r="Y431" s="134"/>
      <c r="Z431" s="134"/>
      <c r="AA431" s="134"/>
      <c r="AB431" s="134"/>
      <c r="AC431" s="134"/>
      <c r="AD431" s="134"/>
      <c r="AE431" s="134"/>
      <c r="AF431" s="134"/>
      <c r="AG431" s="134"/>
      <c r="AH431" s="134"/>
      <c r="AI431" s="134"/>
    </row>
    <row r="432" spans="3:35" s="130" customFormat="1" ht="22.5" customHeight="1">
      <c r="C432" s="135">
        <f>+C420+1</f>
        <v>45715</v>
      </c>
      <c r="D432" s="149">
        <f>+'5E D2'!H352</f>
        <v>0</v>
      </c>
      <c r="E432" s="134"/>
      <c r="F432" s="134"/>
      <c r="G432" s="134"/>
      <c r="H432" s="134"/>
      <c r="I432" s="134"/>
      <c r="J432" s="134"/>
      <c r="K432" s="134"/>
      <c r="L432" s="134"/>
      <c r="M432" s="134"/>
      <c r="N432" s="134"/>
      <c r="O432" s="134"/>
      <c r="P432" s="134"/>
      <c r="Q432" s="134"/>
      <c r="R432" s="134"/>
      <c r="T432" s="135">
        <f>+T420+1</f>
        <v>45722</v>
      </c>
      <c r="U432" s="149">
        <f>'[7]5E B2'!G412</f>
        <v>0</v>
      </c>
      <c r="V432" s="134"/>
      <c r="W432" s="134"/>
      <c r="X432" s="134"/>
      <c r="Y432" s="134"/>
      <c r="Z432" s="134"/>
      <c r="AA432" s="134"/>
      <c r="AB432" s="134"/>
      <c r="AC432" s="134"/>
      <c r="AD432" s="134"/>
      <c r="AE432" s="134"/>
      <c r="AF432" s="134"/>
      <c r="AG432" s="134"/>
      <c r="AH432" s="134"/>
      <c r="AI432" s="134"/>
    </row>
    <row r="433" spans="3:35" s="130" customFormat="1" ht="22.5" hidden="1" customHeight="1">
      <c r="C433" s="135"/>
      <c r="D433" s="149">
        <f>+'5E D2'!H353</f>
        <v>0</v>
      </c>
      <c r="E433" s="137"/>
      <c r="F433" s="137"/>
      <c r="G433" s="137"/>
      <c r="H433" s="137"/>
      <c r="I433" s="137"/>
      <c r="J433" s="137"/>
      <c r="K433" s="137"/>
      <c r="L433" s="137"/>
      <c r="M433" s="137"/>
      <c r="N433" s="137"/>
      <c r="O433" s="137"/>
      <c r="P433" s="137"/>
      <c r="Q433" s="137"/>
      <c r="R433" s="137"/>
      <c r="T433" s="135"/>
      <c r="U433" s="149">
        <f>'[7]5E B2'!G413</f>
        <v>0</v>
      </c>
      <c r="V433" s="134"/>
      <c r="W433" s="134"/>
      <c r="X433" s="134"/>
      <c r="Y433" s="134"/>
      <c r="Z433" s="134"/>
      <c r="AA433" s="134"/>
      <c r="AB433" s="134"/>
      <c r="AC433" s="134"/>
      <c r="AD433" s="134"/>
      <c r="AE433" s="134"/>
      <c r="AF433" s="134"/>
      <c r="AG433" s="134"/>
      <c r="AH433" s="134"/>
      <c r="AI433" s="134"/>
    </row>
    <row r="434" spans="3:35" s="130" customFormat="1" ht="22.5" hidden="1" customHeight="1">
      <c r="C434" s="135"/>
      <c r="D434" s="149">
        <f>+'5E D2'!H354</f>
        <v>0</v>
      </c>
      <c r="E434" s="137"/>
      <c r="F434" s="137"/>
      <c r="G434" s="137"/>
      <c r="H434" s="137"/>
      <c r="I434" s="137"/>
      <c r="J434" s="137"/>
      <c r="K434" s="137"/>
      <c r="L434" s="137"/>
      <c r="M434" s="137"/>
      <c r="N434" s="137"/>
      <c r="O434" s="137"/>
      <c r="P434" s="137"/>
      <c r="Q434" s="137"/>
      <c r="R434" s="137"/>
      <c r="T434" s="135"/>
      <c r="U434" s="149">
        <f>'[7]5E B2'!G414</f>
        <v>0</v>
      </c>
      <c r="V434" s="134"/>
      <c r="W434" s="134"/>
      <c r="X434" s="134"/>
      <c r="Y434" s="134"/>
      <c r="Z434" s="134"/>
      <c r="AA434" s="134"/>
      <c r="AB434" s="134"/>
      <c r="AC434" s="134"/>
      <c r="AD434" s="134"/>
      <c r="AE434" s="134"/>
      <c r="AF434" s="134"/>
      <c r="AG434" s="134"/>
      <c r="AH434" s="134"/>
      <c r="AI434" s="134"/>
    </row>
    <row r="435" spans="3:35" s="130" customFormat="1" ht="21.75" customHeight="1">
      <c r="C435" s="136"/>
      <c r="D435" s="149">
        <f>+'5E D2'!H355</f>
        <v>0</v>
      </c>
      <c r="E435" s="137"/>
      <c r="F435" s="137"/>
      <c r="G435" s="137"/>
      <c r="H435" s="137"/>
      <c r="I435" s="137"/>
      <c r="J435" s="137"/>
      <c r="K435" s="137"/>
      <c r="L435" s="137"/>
      <c r="M435" s="137"/>
      <c r="N435" s="137"/>
      <c r="O435" s="137"/>
      <c r="P435" s="137"/>
      <c r="Q435" s="137"/>
      <c r="R435" s="138"/>
      <c r="T435" s="136"/>
      <c r="U435" s="149">
        <f>'[7]5E B2'!G415</f>
        <v>0</v>
      </c>
      <c r="V435" s="134"/>
      <c r="W435" s="134"/>
      <c r="X435" s="134"/>
      <c r="Y435" s="134"/>
      <c r="Z435" s="134"/>
      <c r="AA435" s="134"/>
      <c r="AB435" s="134"/>
      <c r="AC435" s="134"/>
      <c r="AD435" s="134"/>
      <c r="AE435" s="134"/>
      <c r="AF435" s="134"/>
      <c r="AG435" s="134"/>
      <c r="AH435" s="134"/>
      <c r="AI435" s="134"/>
    </row>
    <row r="436" spans="3:35" s="130" customFormat="1" ht="22.5" hidden="1" customHeight="1">
      <c r="C436" s="136"/>
      <c r="D436" s="149">
        <f>+'5E D2'!H356</f>
        <v>0</v>
      </c>
      <c r="E436" s="137"/>
      <c r="F436" s="137"/>
      <c r="G436" s="137"/>
      <c r="H436" s="137"/>
      <c r="I436" s="137"/>
      <c r="J436" s="137"/>
      <c r="K436" s="137"/>
      <c r="L436" s="137"/>
      <c r="M436" s="137"/>
      <c r="N436" s="137"/>
      <c r="O436" s="137"/>
      <c r="P436" s="137"/>
      <c r="Q436" s="137"/>
      <c r="R436" s="138"/>
      <c r="T436" s="136"/>
      <c r="U436" s="149">
        <f>'[7]5E B2'!G416</f>
        <v>0</v>
      </c>
      <c r="V436" s="134"/>
      <c r="W436" s="134"/>
      <c r="X436" s="134"/>
      <c r="Y436" s="134"/>
      <c r="Z436" s="134"/>
      <c r="AA436" s="134"/>
      <c r="AB436" s="134"/>
      <c r="AC436" s="134"/>
      <c r="AD436" s="134"/>
      <c r="AE436" s="134"/>
      <c r="AF436" s="134"/>
      <c r="AG436" s="134"/>
      <c r="AH436" s="134"/>
      <c r="AI436" s="134"/>
    </row>
    <row r="437" spans="3:35" s="130" customFormat="1" ht="0.75" customHeight="1">
      <c r="C437" s="136"/>
      <c r="D437" s="149">
        <f>+'5E D2'!H357</f>
        <v>0</v>
      </c>
      <c r="E437" s="137"/>
      <c r="F437" s="137"/>
      <c r="G437" s="137"/>
      <c r="H437" s="137"/>
      <c r="I437" s="137"/>
      <c r="J437" s="137"/>
      <c r="K437" s="137"/>
      <c r="L437" s="137"/>
      <c r="M437" s="137"/>
      <c r="N437" s="137"/>
      <c r="O437" s="137"/>
      <c r="P437" s="137"/>
      <c r="Q437" s="137"/>
      <c r="R437" s="138"/>
      <c r="T437" s="136"/>
      <c r="U437" s="149">
        <f>'[7]5E B2'!G417</f>
        <v>0</v>
      </c>
      <c r="V437" s="134"/>
      <c r="W437" s="134"/>
      <c r="X437" s="134"/>
      <c r="Y437" s="134"/>
      <c r="Z437" s="134"/>
      <c r="AA437" s="134"/>
      <c r="AB437" s="134"/>
      <c r="AC437" s="134"/>
      <c r="AD437" s="134"/>
      <c r="AE437" s="134"/>
      <c r="AF437" s="134"/>
      <c r="AG437" s="134"/>
      <c r="AH437" s="134"/>
      <c r="AI437" s="134"/>
    </row>
    <row r="438" spans="3:35" s="130" customFormat="1" ht="22.5" customHeight="1">
      <c r="C438" s="133"/>
      <c r="D438" s="149">
        <f>+'5E D2'!H358</f>
        <v>0</v>
      </c>
      <c r="E438" s="138"/>
      <c r="F438" s="138"/>
      <c r="G438" s="138"/>
      <c r="H438" s="138"/>
      <c r="I438" s="138"/>
      <c r="J438" s="137"/>
      <c r="K438" s="137"/>
      <c r="L438" s="137"/>
      <c r="M438" s="137"/>
      <c r="N438" s="137"/>
      <c r="O438" s="138"/>
      <c r="P438" s="138"/>
      <c r="Q438" s="138"/>
      <c r="R438" s="138"/>
      <c r="T438" s="133"/>
      <c r="U438" s="149">
        <f>'[7]5E B2'!G418</f>
        <v>0</v>
      </c>
      <c r="V438" s="134"/>
      <c r="W438" s="134"/>
      <c r="X438" s="134"/>
      <c r="Y438" s="134"/>
      <c r="Z438" s="134"/>
      <c r="AA438" s="134"/>
      <c r="AB438" s="134"/>
      <c r="AC438" s="134"/>
      <c r="AD438" s="134"/>
      <c r="AE438" s="134"/>
      <c r="AF438" s="134"/>
      <c r="AG438" s="134"/>
      <c r="AH438" s="134"/>
      <c r="AI438" s="134"/>
    </row>
    <row r="439" spans="3:35" s="130" customFormat="1" ht="22.5" hidden="1" customHeight="1">
      <c r="C439" s="133"/>
      <c r="D439" s="149">
        <f>+'5E D2'!H359</f>
        <v>0</v>
      </c>
      <c r="E439" s="138"/>
      <c r="F439" s="138"/>
      <c r="G439" s="138"/>
      <c r="H439" s="138"/>
      <c r="I439" s="138"/>
      <c r="J439" s="137"/>
      <c r="K439" s="137"/>
      <c r="L439" s="137"/>
      <c r="M439" s="137"/>
      <c r="N439" s="137"/>
      <c r="O439" s="138"/>
      <c r="P439" s="138"/>
      <c r="Q439" s="138"/>
      <c r="R439" s="138"/>
      <c r="T439" s="133"/>
      <c r="U439" s="149">
        <f>'[7]5E B2'!G419</f>
        <v>0</v>
      </c>
      <c r="V439" s="134"/>
      <c r="W439" s="134"/>
      <c r="X439" s="134"/>
      <c r="Y439" s="134"/>
      <c r="Z439" s="134"/>
      <c r="AA439" s="134"/>
      <c r="AB439" s="134"/>
      <c r="AC439" s="134"/>
      <c r="AD439" s="134"/>
      <c r="AE439" s="134"/>
      <c r="AF439" s="134"/>
      <c r="AG439" s="134"/>
      <c r="AH439" s="134"/>
      <c r="AI439" s="134"/>
    </row>
    <row r="440" spans="3:35" s="130" customFormat="1" ht="22.5" customHeight="1">
      <c r="C440" s="139"/>
      <c r="D440" s="150">
        <f>+'5E D2'!H360</f>
        <v>0</v>
      </c>
      <c r="E440" s="140"/>
      <c r="F440" s="140"/>
      <c r="G440" s="140"/>
      <c r="H440" s="140"/>
      <c r="I440" s="140"/>
      <c r="J440" s="137"/>
      <c r="K440" s="137"/>
      <c r="L440" s="137"/>
      <c r="M440" s="137"/>
      <c r="N440" s="137"/>
      <c r="O440" s="140"/>
      <c r="P440" s="140"/>
      <c r="Q440" s="140"/>
      <c r="R440" s="140"/>
      <c r="T440" s="139"/>
      <c r="U440" s="150">
        <f>'[7]5E B2'!G420</f>
        <v>0</v>
      </c>
      <c r="V440" s="142"/>
      <c r="W440" s="142"/>
      <c r="X440" s="142"/>
      <c r="Y440" s="142"/>
      <c r="Z440" s="142"/>
      <c r="AA440" s="142"/>
      <c r="AB440" s="142"/>
      <c r="AC440" s="142"/>
      <c r="AD440" s="142"/>
      <c r="AE440" s="142"/>
      <c r="AF440" s="142"/>
      <c r="AG440" s="140"/>
      <c r="AH440" s="140"/>
      <c r="AI440" s="140"/>
    </row>
    <row r="441" spans="3:35" s="130" customFormat="1" ht="21" customHeight="1">
      <c r="C441" s="131" t="s">
        <v>61</v>
      </c>
      <c r="D441" s="99">
        <f>+'5E D2'!J349</f>
        <v>0</v>
      </c>
      <c r="E441" s="132"/>
      <c r="F441" s="132"/>
      <c r="G441" s="132"/>
      <c r="H441" s="132"/>
      <c r="I441" s="132"/>
      <c r="J441" s="132"/>
      <c r="K441" s="132"/>
      <c r="L441" s="132"/>
      <c r="M441" s="132"/>
      <c r="N441" s="132"/>
      <c r="O441" s="132"/>
      <c r="P441" s="132"/>
      <c r="Q441" s="132"/>
      <c r="R441" s="132"/>
      <c r="T441" s="131" t="s">
        <v>61</v>
      </c>
      <c r="U441" s="99">
        <f>'[7]5E B2'!I409</f>
        <v>0</v>
      </c>
      <c r="V441" s="132"/>
      <c r="W441" s="132"/>
      <c r="X441" s="132"/>
      <c r="Y441" s="132"/>
      <c r="Z441" s="132"/>
      <c r="AA441" s="132"/>
      <c r="AB441" s="132"/>
      <c r="AC441" s="132"/>
      <c r="AD441" s="132"/>
      <c r="AE441" s="132"/>
      <c r="AF441" s="132"/>
      <c r="AG441" s="132"/>
      <c r="AH441" s="132"/>
      <c r="AI441" s="132"/>
    </row>
    <row r="442" spans="3:35" s="130" customFormat="1" ht="22.5" hidden="1" customHeight="1">
      <c r="C442" s="133"/>
      <c r="D442" s="149">
        <f>+'5E D2'!J350</f>
        <v>0</v>
      </c>
      <c r="E442" s="134"/>
      <c r="F442" s="134"/>
      <c r="G442" s="134"/>
      <c r="H442" s="134"/>
      <c r="I442" s="134"/>
      <c r="J442" s="134"/>
      <c r="K442" s="134"/>
      <c r="L442" s="134"/>
      <c r="M442" s="134"/>
      <c r="N442" s="134"/>
      <c r="O442" s="134"/>
      <c r="P442" s="134"/>
      <c r="Q442" s="134"/>
      <c r="R442" s="134"/>
      <c r="T442" s="133"/>
      <c r="U442" s="149">
        <f>'[7]5E B2'!I410</f>
        <v>0</v>
      </c>
      <c r="V442" s="134"/>
      <c r="W442" s="134"/>
      <c r="X442" s="134"/>
      <c r="Y442" s="134"/>
      <c r="Z442" s="134"/>
      <c r="AA442" s="134"/>
      <c r="AB442" s="134"/>
      <c r="AC442" s="134"/>
      <c r="AD442" s="134"/>
      <c r="AE442" s="134"/>
      <c r="AF442" s="134"/>
      <c r="AG442" s="134"/>
      <c r="AH442" s="134"/>
      <c r="AI442" s="134"/>
    </row>
    <row r="443" spans="3:35" s="130" customFormat="1" ht="22.5" hidden="1" customHeight="1">
      <c r="C443" s="133"/>
      <c r="D443" s="149">
        <f>+'5E D2'!J351</f>
        <v>0</v>
      </c>
      <c r="E443" s="134"/>
      <c r="F443" s="134"/>
      <c r="G443" s="134"/>
      <c r="H443" s="134"/>
      <c r="I443" s="134"/>
      <c r="J443" s="134"/>
      <c r="K443" s="134"/>
      <c r="L443" s="134"/>
      <c r="M443" s="134"/>
      <c r="N443" s="134"/>
      <c r="O443" s="134"/>
      <c r="P443" s="134"/>
      <c r="Q443" s="134"/>
      <c r="R443" s="134"/>
      <c r="T443" s="133"/>
      <c r="U443" s="149">
        <f>'[7]5E B2'!I411</f>
        <v>0</v>
      </c>
      <c r="V443" s="134"/>
      <c r="W443" s="134"/>
      <c r="X443" s="134"/>
      <c r="Y443" s="134"/>
      <c r="Z443" s="134"/>
      <c r="AA443" s="134"/>
      <c r="AB443" s="134"/>
      <c r="AC443" s="134"/>
      <c r="AD443" s="134"/>
      <c r="AE443" s="134"/>
      <c r="AF443" s="134"/>
      <c r="AG443" s="134"/>
      <c r="AH443" s="134"/>
      <c r="AI443" s="134"/>
    </row>
    <row r="444" spans="3:35" s="130" customFormat="1" ht="22.5" customHeight="1">
      <c r="C444" s="135">
        <f>+C432+1</f>
        <v>45716</v>
      </c>
      <c r="D444" s="149">
        <f>+'5E D2'!J352</f>
        <v>0</v>
      </c>
      <c r="E444" s="134"/>
      <c r="F444" s="134"/>
      <c r="G444" s="134"/>
      <c r="H444" s="134"/>
      <c r="I444" s="134"/>
      <c r="J444" s="134"/>
      <c r="K444" s="137"/>
      <c r="L444" s="137"/>
      <c r="M444" s="137"/>
      <c r="N444" s="137"/>
      <c r="O444" s="137"/>
      <c r="P444" s="137"/>
      <c r="Q444" s="137"/>
      <c r="R444" s="137"/>
      <c r="T444" s="135">
        <f>+T432+1</f>
        <v>45723</v>
      </c>
      <c r="U444" s="149">
        <f>'[7]5E B2'!I412</f>
        <v>0</v>
      </c>
      <c r="V444" s="134"/>
      <c r="W444" s="134"/>
      <c r="X444" s="134"/>
      <c r="Y444" s="134"/>
      <c r="Z444" s="134"/>
      <c r="AA444" s="134"/>
      <c r="AB444" s="134"/>
      <c r="AC444" s="134"/>
      <c r="AD444" s="134"/>
      <c r="AE444" s="134"/>
      <c r="AF444" s="134"/>
      <c r="AG444" s="134"/>
      <c r="AH444" s="134"/>
      <c r="AI444" s="134"/>
    </row>
    <row r="445" spans="3:35" s="130" customFormat="1" ht="22.5" hidden="1" customHeight="1">
      <c r="C445" s="135"/>
      <c r="D445" s="149">
        <f>+'5E D2'!J353</f>
        <v>0</v>
      </c>
      <c r="E445" s="137"/>
      <c r="F445" s="137"/>
      <c r="G445" s="137"/>
      <c r="H445" s="137"/>
      <c r="I445" s="137"/>
      <c r="J445" s="137"/>
      <c r="K445" s="137"/>
      <c r="L445" s="137"/>
      <c r="M445" s="137"/>
      <c r="N445" s="137"/>
      <c r="O445" s="137"/>
      <c r="P445" s="137"/>
      <c r="Q445" s="137"/>
      <c r="R445" s="137"/>
      <c r="T445" s="135"/>
      <c r="U445" s="149">
        <f>'[7]5E B2'!I413</f>
        <v>0</v>
      </c>
      <c r="V445" s="134"/>
      <c r="W445" s="134"/>
      <c r="X445" s="134"/>
      <c r="Y445" s="134"/>
      <c r="Z445" s="134"/>
      <c r="AA445" s="134"/>
      <c r="AB445" s="134"/>
      <c r="AC445" s="134"/>
      <c r="AD445" s="134"/>
      <c r="AE445" s="134"/>
      <c r="AF445" s="134"/>
      <c r="AG445" s="134"/>
      <c r="AH445" s="134"/>
      <c r="AI445" s="134"/>
    </row>
    <row r="446" spans="3:35" s="130" customFormat="1" ht="22.5" hidden="1" customHeight="1">
      <c r="C446" s="135"/>
      <c r="D446" s="149">
        <f>+'5E D2'!J354</f>
        <v>0</v>
      </c>
      <c r="E446" s="137"/>
      <c r="F446" s="137"/>
      <c r="G446" s="137"/>
      <c r="H446" s="137"/>
      <c r="I446" s="137"/>
      <c r="J446" s="137"/>
      <c r="K446" s="137"/>
      <c r="L446" s="137"/>
      <c r="M446" s="137"/>
      <c r="N446" s="137"/>
      <c r="O446" s="137"/>
      <c r="P446" s="137"/>
      <c r="Q446" s="137"/>
      <c r="R446" s="137"/>
      <c r="T446" s="135"/>
      <c r="U446" s="149">
        <f>'[7]5E B2'!I414</f>
        <v>0</v>
      </c>
      <c r="V446" s="134"/>
      <c r="W446" s="134"/>
      <c r="X446" s="134"/>
      <c r="Y446" s="134"/>
      <c r="Z446" s="134"/>
      <c r="AA446" s="134"/>
      <c r="AB446" s="134"/>
      <c r="AC446" s="134"/>
      <c r="AD446" s="134"/>
      <c r="AE446" s="134"/>
      <c r="AF446" s="134"/>
      <c r="AG446" s="134"/>
      <c r="AH446" s="134"/>
      <c r="AI446" s="134"/>
    </row>
    <row r="447" spans="3:35" s="130" customFormat="1" ht="21.75" customHeight="1">
      <c r="C447" s="136"/>
      <c r="D447" s="149">
        <f>+'5E D2'!J355</f>
        <v>0</v>
      </c>
      <c r="E447" s="137"/>
      <c r="F447" s="137"/>
      <c r="G447" s="137"/>
      <c r="H447" s="137"/>
      <c r="I447" s="137"/>
      <c r="J447" s="137"/>
      <c r="K447" s="137"/>
      <c r="L447" s="137"/>
      <c r="M447" s="137"/>
      <c r="N447" s="137"/>
      <c r="O447" s="137"/>
      <c r="P447" s="137"/>
      <c r="Q447" s="137"/>
      <c r="R447" s="138"/>
      <c r="T447" s="136"/>
      <c r="U447" s="149">
        <f>'[7]5E B2'!I415</f>
        <v>0</v>
      </c>
      <c r="V447" s="134"/>
      <c r="W447" s="134"/>
      <c r="X447" s="134"/>
      <c r="Y447" s="134"/>
      <c r="Z447" s="134"/>
      <c r="AA447" s="134"/>
      <c r="AB447" s="134"/>
      <c r="AC447" s="134"/>
      <c r="AD447" s="134"/>
      <c r="AE447" s="134"/>
      <c r="AF447" s="134"/>
      <c r="AG447" s="134"/>
      <c r="AH447" s="134"/>
      <c r="AI447" s="134"/>
    </row>
    <row r="448" spans="3:35" s="130" customFormat="1" ht="22.5" hidden="1" customHeight="1">
      <c r="C448" s="136"/>
      <c r="D448" s="149">
        <f>+'5E D2'!J356</f>
        <v>0</v>
      </c>
      <c r="E448" s="137"/>
      <c r="F448" s="137"/>
      <c r="G448" s="137"/>
      <c r="H448" s="137"/>
      <c r="I448" s="137"/>
      <c r="J448" s="137"/>
      <c r="K448" s="137"/>
      <c r="L448" s="137"/>
      <c r="M448" s="137"/>
      <c r="N448" s="137"/>
      <c r="O448" s="137"/>
      <c r="P448" s="137"/>
      <c r="Q448" s="137"/>
      <c r="R448" s="138"/>
      <c r="T448" s="136"/>
      <c r="U448" s="149">
        <f>'[7]5E B2'!I416</f>
        <v>0</v>
      </c>
      <c r="V448" s="134"/>
      <c r="W448" s="134"/>
      <c r="X448" s="134"/>
      <c r="Y448" s="134"/>
      <c r="Z448" s="134"/>
      <c r="AA448" s="134"/>
      <c r="AB448" s="134"/>
      <c r="AC448" s="134"/>
      <c r="AD448" s="134"/>
      <c r="AE448" s="134"/>
      <c r="AF448" s="134"/>
      <c r="AG448" s="134"/>
      <c r="AH448" s="134"/>
      <c r="AI448" s="134"/>
    </row>
    <row r="449" spans="1:35" s="130" customFormat="1" ht="0.75" customHeight="1">
      <c r="C449" s="136"/>
      <c r="D449" s="149">
        <f>+'5E D2'!J357</f>
        <v>0</v>
      </c>
      <c r="E449" s="137"/>
      <c r="F449" s="137"/>
      <c r="G449" s="137"/>
      <c r="H449" s="137"/>
      <c r="I449" s="137"/>
      <c r="J449" s="137"/>
      <c r="K449" s="137"/>
      <c r="L449" s="137"/>
      <c r="M449" s="137"/>
      <c r="N449" s="137"/>
      <c r="O449" s="137"/>
      <c r="P449" s="137"/>
      <c r="Q449" s="137"/>
      <c r="R449" s="138"/>
      <c r="T449" s="136"/>
      <c r="U449" s="149">
        <f>'[7]5E B2'!I417</f>
        <v>0</v>
      </c>
      <c r="V449" s="134"/>
      <c r="W449" s="134"/>
      <c r="X449" s="134"/>
      <c r="Y449" s="134"/>
      <c r="Z449" s="134"/>
      <c r="AA449" s="134"/>
      <c r="AB449" s="134"/>
      <c r="AC449" s="134"/>
      <c r="AD449" s="134"/>
      <c r="AE449" s="134"/>
      <c r="AF449" s="134"/>
      <c r="AG449" s="134"/>
      <c r="AH449" s="134"/>
      <c r="AI449" s="134"/>
    </row>
    <row r="450" spans="1:35" s="130" customFormat="1" ht="22.5" customHeight="1">
      <c r="C450" s="133"/>
      <c r="D450" s="149">
        <f>+'5E D2'!J358</f>
        <v>0</v>
      </c>
      <c r="E450" s="138"/>
      <c r="F450" s="138"/>
      <c r="G450" s="138"/>
      <c r="H450" s="138"/>
      <c r="I450" s="138"/>
      <c r="J450" s="137"/>
      <c r="K450" s="137"/>
      <c r="L450" s="137"/>
      <c r="M450" s="137"/>
      <c r="N450" s="137"/>
      <c r="O450" s="138"/>
      <c r="P450" s="138"/>
      <c r="Q450" s="138"/>
      <c r="R450" s="138"/>
      <c r="T450" s="133"/>
      <c r="U450" s="149">
        <f>'[7]5E B2'!I418</f>
        <v>0</v>
      </c>
      <c r="V450" s="134"/>
      <c r="W450" s="134"/>
      <c r="X450" s="134"/>
      <c r="Y450" s="134"/>
      <c r="Z450" s="134"/>
      <c r="AA450" s="134"/>
      <c r="AB450" s="134"/>
      <c r="AC450" s="134"/>
      <c r="AD450" s="134"/>
      <c r="AE450" s="134"/>
      <c r="AF450" s="134"/>
      <c r="AG450" s="134"/>
      <c r="AH450" s="134"/>
      <c r="AI450" s="134"/>
    </row>
    <row r="451" spans="1:35" s="130" customFormat="1" ht="22.5" hidden="1" customHeight="1">
      <c r="C451" s="133"/>
      <c r="D451" s="149">
        <f>+'5E D2'!J359</f>
        <v>0</v>
      </c>
      <c r="E451" s="138"/>
      <c r="F451" s="138"/>
      <c r="G451" s="138"/>
      <c r="H451" s="138"/>
      <c r="I451" s="138"/>
      <c r="J451" s="137"/>
      <c r="K451" s="137"/>
      <c r="L451" s="137"/>
      <c r="M451" s="137"/>
      <c r="N451" s="137"/>
      <c r="O451" s="138"/>
      <c r="P451" s="138"/>
      <c r="Q451" s="138"/>
      <c r="R451" s="138"/>
      <c r="T451" s="133"/>
      <c r="U451" s="149">
        <f>'[7]5E B2'!I419</f>
        <v>0</v>
      </c>
      <c r="V451" s="134"/>
      <c r="W451" s="134"/>
      <c r="X451" s="134"/>
      <c r="Y451" s="134"/>
      <c r="Z451" s="134"/>
      <c r="AA451" s="134"/>
      <c r="AB451" s="134"/>
      <c r="AC451" s="134"/>
      <c r="AD451" s="134"/>
      <c r="AE451" s="134"/>
      <c r="AF451" s="134"/>
      <c r="AG451" s="134"/>
      <c r="AH451" s="134"/>
      <c r="AI451" s="134"/>
    </row>
    <row r="452" spans="1:35" s="130" customFormat="1" ht="22.5" customHeight="1">
      <c r="C452" s="139"/>
      <c r="D452" s="150">
        <f>+'5E D2'!J360</f>
        <v>0</v>
      </c>
      <c r="E452" s="140"/>
      <c r="F452" s="140"/>
      <c r="G452" s="140"/>
      <c r="H452" s="140"/>
      <c r="I452" s="140"/>
      <c r="J452" s="137"/>
      <c r="K452" s="137"/>
      <c r="L452" s="137"/>
      <c r="M452" s="137"/>
      <c r="N452" s="137"/>
      <c r="O452" s="140"/>
      <c r="P452" s="140"/>
      <c r="Q452" s="140"/>
      <c r="R452" s="140"/>
      <c r="T452" s="139"/>
      <c r="U452" s="150">
        <f>'[7]5E B2'!I420</f>
        <v>0</v>
      </c>
      <c r="V452" s="141"/>
      <c r="W452" s="141"/>
      <c r="X452" s="141"/>
      <c r="Y452" s="141"/>
      <c r="Z452" s="141"/>
      <c r="AA452" s="141"/>
      <c r="AB452" s="141"/>
      <c r="AC452" s="141"/>
      <c r="AD452" s="141"/>
      <c r="AE452" s="141"/>
      <c r="AF452" s="141"/>
      <c r="AG452" s="141"/>
      <c r="AH452" s="141"/>
      <c r="AI452" s="141"/>
    </row>
    <row r="453" spans="1:35">
      <c r="C453" s="321"/>
      <c r="D453" s="321"/>
      <c r="E453" s="321"/>
      <c r="F453" s="321"/>
      <c r="G453" s="321"/>
      <c r="H453" s="321"/>
      <c r="I453" s="321"/>
      <c r="J453" s="321"/>
      <c r="K453" s="321"/>
      <c r="L453" s="321"/>
      <c r="M453" s="321"/>
      <c r="N453" s="321"/>
      <c r="O453" s="321"/>
      <c r="P453" s="321"/>
      <c r="Q453" s="321"/>
      <c r="R453" s="321"/>
      <c r="T453" s="321"/>
      <c r="U453" s="321"/>
      <c r="V453" s="321"/>
      <c r="W453" s="321"/>
      <c r="X453" s="321"/>
      <c r="Y453" s="321"/>
      <c r="Z453" s="321"/>
      <c r="AA453" s="321"/>
      <c r="AB453" s="321"/>
      <c r="AC453" s="321"/>
      <c r="AD453" s="321"/>
    </row>
    <row r="454" spans="1:35">
      <c r="C454" s="143"/>
      <c r="D454" s="143"/>
      <c r="E454" s="143"/>
      <c r="F454" s="143"/>
      <c r="G454" s="143"/>
      <c r="H454" s="143"/>
      <c r="I454" s="143"/>
      <c r="J454" s="143"/>
      <c r="K454" s="143"/>
      <c r="L454" s="143"/>
      <c r="M454" s="143"/>
      <c r="N454" s="143"/>
      <c r="O454" s="143"/>
      <c r="P454" s="143"/>
      <c r="Q454" s="143"/>
      <c r="R454" s="143"/>
      <c r="T454" s="143"/>
      <c r="U454" s="143"/>
      <c r="V454" s="143"/>
      <c r="W454" s="143"/>
      <c r="X454" s="143"/>
      <c r="Y454" s="143"/>
      <c r="Z454" s="143"/>
      <c r="AA454" s="143"/>
      <c r="AB454" s="143"/>
      <c r="AC454" s="143"/>
      <c r="AD454" s="143"/>
      <c r="AE454" s="143"/>
      <c r="AF454" s="143"/>
      <c r="AG454" s="143"/>
      <c r="AH454" s="143"/>
      <c r="AI454" s="143"/>
    </row>
    <row r="455" spans="1:35">
      <c r="C455" s="322"/>
      <c r="D455" s="322"/>
      <c r="E455" s="322"/>
      <c r="F455" s="322"/>
      <c r="G455" s="322"/>
      <c r="H455" s="322"/>
      <c r="I455" s="322"/>
      <c r="J455" s="322"/>
      <c r="K455" s="322"/>
      <c r="L455" s="322"/>
      <c r="M455" s="322"/>
      <c r="N455" s="322"/>
      <c r="O455" s="322"/>
      <c r="P455" s="322"/>
      <c r="Q455" s="322"/>
      <c r="R455" s="322"/>
      <c r="T455" s="322"/>
      <c r="U455" s="322"/>
      <c r="V455" s="322"/>
      <c r="W455" s="322"/>
      <c r="X455" s="322"/>
      <c r="Y455" s="322"/>
      <c r="Z455" s="322"/>
      <c r="AA455" s="322"/>
      <c r="AB455" s="322"/>
      <c r="AC455" s="322"/>
      <c r="AD455" s="322"/>
    </row>
    <row r="457" spans="1:35" ht="53.25" customHeight="1">
      <c r="C457" s="117"/>
      <c r="D457" s="118"/>
      <c r="E457" s="119"/>
      <c r="F457" s="119"/>
      <c r="G457" s="119"/>
      <c r="H457" s="119"/>
      <c r="I457" s="119"/>
      <c r="J457" s="119"/>
      <c r="K457" s="119"/>
      <c r="L457" s="119"/>
      <c r="M457" s="119"/>
      <c r="N457" s="119"/>
      <c r="O457" s="119"/>
      <c r="P457" s="119"/>
      <c r="Q457" s="119"/>
      <c r="R457" s="119"/>
      <c r="T457" s="117"/>
      <c r="U457" s="118"/>
      <c r="V457" s="119"/>
      <c r="W457" s="119"/>
      <c r="X457" s="119"/>
      <c r="Y457" s="119"/>
      <c r="Z457" s="119"/>
      <c r="AA457" s="119"/>
      <c r="AB457" s="119"/>
      <c r="AC457" s="119"/>
      <c r="AD457" s="119"/>
      <c r="AE457" s="119"/>
      <c r="AF457" s="119"/>
      <c r="AG457" s="119"/>
      <c r="AH457" s="119"/>
      <c r="AI457" s="119"/>
    </row>
    <row r="458" spans="1:35" ht="5.25" customHeight="1"/>
    <row r="459" spans="1:35">
      <c r="A459" s="121" t="s">
        <v>28</v>
      </c>
      <c r="C459" s="314" t="str">
        <f>C3</f>
        <v>Année 2021/2022</v>
      </c>
      <c r="D459" s="314"/>
      <c r="E459" s="122"/>
      <c r="F459" s="122"/>
      <c r="G459" s="122"/>
      <c r="H459" s="122"/>
      <c r="I459" s="122"/>
      <c r="J459" s="122"/>
      <c r="K459" s="315" t="str">
        <f>+CONCATENATE("Période ",$A$8)</f>
        <v>Période 4</v>
      </c>
      <c r="L459" s="315"/>
      <c r="M459" s="315"/>
      <c r="N459" s="315"/>
      <c r="O459" s="315"/>
      <c r="P459" s="315"/>
      <c r="Q459" s="315"/>
      <c r="R459" s="315"/>
      <c r="T459" s="314" t="str">
        <f>+C459</f>
        <v>Année 2021/2022</v>
      </c>
      <c r="U459" s="314"/>
      <c r="V459" s="122"/>
      <c r="W459" s="122"/>
      <c r="X459" s="122"/>
      <c r="Y459" s="122"/>
      <c r="Z459" s="122"/>
      <c r="AA459" s="122"/>
      <c r="AB459" s="315" t="str">
        <f>+CONCATENATE("Période ",$A$8)</f>
        <v>Période 4</v>
      </c>
      <c r="AC459" s="315"/>
      <c r="AD459" s="315"/>
      <c r="AE459" s="315"/>
      <c r="AF459" s="315"/>
      <c r="AG459" s="315"/>
      <c r="AH459" s="315"/>
      <c r="AI459" s="315"/>
    </row>
    <row r="460" spans="1:35">
      <c r="A460" s="123"/>
      <c r="C460" s="124"/>
      <c r="D460" s="124"/>
      <c r="E460" s="125"/>
      <c r="F460" s="125"/>
      <c r="G460" s="125"/>
      <c r="H460" s="125"/>
      <c r="I460" s="125"/>
      <c r="J460" s="125"/>
      <c r="K460" s="125"/>
      <c r="L460" s="125"/>
      <c r="M460" s="125"/>
      <c r="N460" s="125"/>
      <c r="O460" s="125"/>
      <c r="P460" s="125"/>
      <c r="Q460" s="125"/>
      <c r="R460" s="125"/>
      <c r="T460" s="124"/>
      <c r="U460" s="124"/>
      <c r="V460" s="125"/>
      <c r="W460" s="125"/>
      <c r="X460" s="125"/>
      <c r="Y460" s="125"/>
      <c r="Z460" s="125"/>
      <c r="AA460" s="125"/>
      <c r="AB460" s="125"/>
      <c r="AC460" s="125"/>
      <c r="AD460" s="125"/>
      <c r="AE460" s="125"/>
      <c r="AF460" s="125"/>
      <c r="AG460" s="125"/>
      <c r="AH460" s="125"/>
      <c r="AI460" s="125"/>
    </row>
    <row r="461" spans="1:35" ht="15.75">
      <c r="A461" s="121" t="s">
        <v>38</v>
      </c>
      <c r="C461" s="126" t="s">
        <v>39</v>
      </c>
      <c r="D461" s="316"/>
      <c r="E461" s="316"/>
      <c r="F461" s="316"/>
      <c r="G461" s="316"/>
      <c r="H461" s="316"/>
      <c r="I461" s="316"/>
      <c r="J461" s="316"/>
      <c r="K461" s="316"/>
      <c r="L461" s="316"/>
      <c r="M461" s="316"/>
      <c r="N461" s="316"/>
      <c r="O461" s="316"/>
      <c r="P461" s="316"/>
      <c r="Q461" s="316"/>
      <c r="R461" s="316"/>
      <c r="T461" s="126" t="s">
        <v>39</v>
      </c>
      <c r="U461" s="316"/>
      <c r="V461" s="316"/>
      <c r="W461" s="316"/>
      <c r="X461" s="316"/>
      <c r="Y461" s="316"/>
      <c r="Z461" s="316"/>
      <c r="AA461" s="316"/>
      <c r="AB461" s="316"/>
      <c r="AC461" s="316"/>
      <c r="AD461" s="316"/>
      <c r="AE461" s="316"/>
      <c r="AF461" s="316"/>
      <c r="AG461" s="316"/>
      <c r="AH461" s="316"/>
      <c r="AI461" s="316"/>
    </row>
    <row r="462" spans="1:35">
      <c r="A462" s="127"/>
    </row>
    <row r="463" spans="1:35" ht="18" customHeight="1">
      <c r="A463" s="121" t="s">
        <v>41</v>
      </c>
      <c r="C463" s="126"/>
      <c r="T463" s="126"/>
    </row>
    <row r="464" spans="1:35" ht="15" customHeight="1">
      <c r="A464" s="127">
        <v>4</v>
      </c>
      <c r="C464" s="319" t="s">
        <v>65</v>
      </c>
      <c r="D464" s="319"/>
      <c r="E464" s="319"/>
      <c r="F464" s="319"/>
      <c r="G464" s="319"/>
      <c r="H464" s="319"/>
      <c r="I464" s="319"/>
      <c r="J464" s="319"/>
      <c r="K464" s="319"/>
      <c r="L464" s="319"/>
      <c r="M464" s="319"/>
      <c r="N464" s="319"/>
      <c r="O464" s="319"/>
      <c r="P464" s="319"/>
      <c r="Q464" s="319"/>
      <c r="R464" s="319"/>
      <c r="T464" s="319" t="s">
        <v>65</v>
      </c>
      <c r="U464" s="319"/>
      <c r="V464" s="319"/>
      <c r="W464" s="319"/>
      <c r="X464" s="319"/>
      <c r="Y464" s="319"/>
      <c r="Z464" s="319"/>
      <c r="AA464" s="319"/>
      <c r="AB464" s="319"/>
      <c r="AC464" s="319"/>
      <c r="AD464" s="319"/>
      <c r="AE464" s="319"/>
      <c r="AF464" s="319"/>
      <c r="AG464" s="319"/>
      <c r="AH464" s="319"/>
      <c r="AI464" s="319"/>
    </row>
    <row r="465" spans="3:35" ht="166.5" customHeight="1">
      <c r="C465" s="319"/>
      <c r="D465" s="319"/>
      <c r="E465" s="319"/>
      <c r="F465" s="319"/>
      <c r="G465" s="319"/>
      <c r="H465" s="319"/>
      <c r="I465" s="319"/>
      <c r="J465" s="319"/>
      <c r="K465" s="319"/>
      <c r="L465" s="319"/>
      <c r="M465" s="319"/>
      <c r="N465" s="319"/>
      <c r="O465" s="319"/>
      <c r="P465" s="319"/>
      <c r="Q465" s="319"/>
      <c r="R465" s="319"/>
      <c r="T465" s="319"/>
      <c r="U465" s="319"/>
      <c r="V465" s="319"/>
      <c r="W465" s="319"/>
      <c r="X465" s="319"/>
      <c r="Y465" s="319"/>
      <c r="Z465" s="319"/>
      <c r="AA465" s="319"/>
      <c r="AB465" s="319"/>
      <c r="AC465" s="319"/>
      <c r="AD465" s="319"/>
      <c r="AE465" s="319"/>
      <c r="AF465" s="319"/>
      <c r="AG465" s="319"/>
      <c r="AH465" s="319"/>
      <c r="AI465" s="319"/>
    </row>
    <row r="466" spans="3:35" ht="9" customHeight="1"/>
    <row r="467" spans="3:35" ht="63.75" customHeight="1">
      <c r="E467" s="317" t="s">
        <v>66</v>
      </c>
      <c r="F467" s="317" t="s">
        <v>67</v>
      </c>
      <c r="G467" s="318" t="s">
        <v>68</v>
      </c>
      <c r="H467" s="320" t="s">
        <v>69</v>
      </c>
      <c r="I467" s="317" t="s">
        <v>70</v>
      </c>
      <c r="J467" s="317" t="s">
        <v>71</v>
      </c>
      <c r="K467" s="317" t="s">
        <v>72</v>
      </c>
      <c r="L467" s="317" t="s">
        <v>73</v>
      </c>
      <c r="M467" s="318" t="s">
        <v>74</v>
      </c>
      <c r="N467" s="323" t="s">
        <v>75</v>
      </c>
      <c r="O467" s="317" t="s">
        <v>76</v>
      </c>
      <c r="P467" s="317" t="s">
        <v>77</v>
      </c>
      <c r="Q467" s="317" t="s">
        <v>78</v>
      </c>
      <c r="R467" s="318" t="s">
        <v>79</v>
      </c>
      <c r="V467" s="317" t="s">
        <v>66</v>
      </c>
      <c r="W467" s="317" t="s">
        <v>67</v>
      </c>
      <c r="X467" s="318" t="s">
        <v>68</v>
      </c>
      <c r="Y467" s="320" t="s">
        <v>69</v>
      </c>
      <c r="Z467" s="317" t="s">
        <v>70</v>
      </c>
      <c r="AA467" s="317" t="s">
        <v>71</v>
      </c>
      <c r="AB467" s="317" t="s">
        <v>72</v>
      </c>
      <c r="AC467" s="317" t="s">
        <v>73</v>
      </c>
      <c r="AD467" s="318" t="s">
        <v>74</v>
      </c>
      <c r="AE467" s="323" t="s">
        <v>75</v>
      </c>
      <c r="AF467" s="317" t="s">
        <v>76</v>
      </c>
      <c r="AG467" s="317" t="s">
        <v>77</v>
      </c>
      <c r="AH467" s="317" t="s">
        <v>78</v>
      </c>
      <c r="AI467" s="318" t="s">
        <v>79</v>
      </c>
    </row>
    <row r="468" spans="3:35" ht="15.75">
      <c r="C468" s="128" t="s">
        <v>51</v>
      </c>
      <c r="D468" s="129" t="s">
        <v>52</v>
      </c>
      <c r="E468" s="317"/>
      <c r="F468" s="317"/>
      <c r="G468" s="318"/>
      <c r="H468" s="320"/>
      <c r="I468" s="317"/>
      <c r="J468" s="317"/>
      <c r="K468" s="317"/>
      <c r="L468" s="317"/>
      <c r="M468" s="318"/>
      <c r="N468" s="323"/>
      <c r="O468" s="317"/>
      <c r="P468" s="317"/>
      <c r="Q468" s="317"/>
      <c r="R468" s="318"/>
      <c r="T468" s="128" t="s">
        <v>51</v>
      </c>
      <c r="U468" s="129" t="s">
        <v>52</v>
      </c>
      <c r="V468" s="317"/>
      <c r="W468" s="317"/>
      <c r="X468" s="318"/>
      <c r="Y468" s="320"/>
      <c r="Z468" s="317"/>
      <c r="AA468" s="317"/>
      <c r="AB468" s="317"/>
      <c r="AC468" s="317"/>
      <c r="AD468" s="318"/>
      <c r="AE468" s="323"/>
      <c r="AF468" s="317"/>
      <c r="AG468" s="317"/>
      <c r="AH468" s="317"/>
      <c r="AI468" s="318"/>
    </row>
    <row r="469" spans="3:35" s="130" customFormat="1" ht="21" customHeight="1">
      <c r="C469" s="131" t="s">
        <v>56</v>
      </c>
      <c r="D469" s="99">
        <f>+'5E D2'!B425</f>
        <v>0</v>
      </c>
      <c r="E469" s="132"/>
      <c r="F469" s="132"/>
      <c r="G469" s="132"/>
      <c r="H469" s="132"/>
      <c r="I469" s="132"/>
      <c r="J469" s="132"/>
      <c r="K469" s="132"/>
      <c r="L469" s="132"/>
      <c r="M469" s="132"/>
      <c r="N469" s="132"/>
      <c r="O469" s="132"/>
      <c r="P469" s="132"/>
      <c r="Q469" s="132"/>
      <c r="R469" s="132"/>
      <c r="T469" s="131" t="s">
        <v>56</v>
      </c>
      <c r="U469" s="99">
        <f>'[7]5E B2'!A485</f>
        <v>0</v>
      </c>
      <c r="V469" s="132"/>
      <c r="W469" s="132"/>
      <c r="X469" s="132"/>
      <c r="Y469" s="132"/>
      <c r="Z469" s="132"/>
      <c r="AA469" s="132"/>
      <c r="AB469" s="132"/>
      <c r="AC469" s="132"/>
      <c r="AD469" s="132"/>
      <c r="AE469" s="132"/>
      <c r="AF469" s="132"/>
      <c r="AG469" s="132"/>
      <c r="AH469" s="132"/>
      <c r="AI469" s="132"/>
    </row>
    <row r="470" spans="3:35" s="130" customFormat="1" ht="22.5" hidden="1" customHeight="1">
      <c r="C470" s="133"/>
      <c r="D470" s="149">
        <f>+'5E D2'!B426</f>
        <v>0</v>
      </c>
      <c r="E470" s="134"/>
      <c r="F470" s="134"/>
      <c r="G470" s="134"/>
      <c r="H470" s="134"/>
      <c r="I470" s="134"/>
      <c r="J470" s="134"/>
      <c r="K470" s="134"/>
      <c r="L470" s="134"/>
      <c r="M470" s="134"/>
      <c r="N470" s="134"/>
      <c r="O470" s="134"/>
      <c r="P470" s="134"/>
      <c r="Q470" s="134"/>
      <c r="R470" s="134"/>
      <c r="T470" s="133"/>
      <c r="U470" s="149">
        <f>'[7]5E B2'!A486</f>
        <v>0</v>
      </c>
      <c r="V470" s="134"/>
      <c r="W470" s="134"/>
      <c r="X470" s="134"/>
      <c r="Y470" s="134"/>
      <c r="Z470" s="134"/>
      <c r="AA470" s="134"/>
      <c r="AB470" s="134"/>
      <c r="AC470" s="134"/>
      <c r="AD470" s="134"/>
      <c r="AE470" s="134"/>
      <c r="AF470" s="134"/>
      <c r="AG470" s="134"/>
      <c r="AH470" s="134"/>
      <c r="AI470" s="134"/>
    </row>
    <row r="471" spans="3:35" s="130" customFormat="1" ht="22.5" hidden="1" customHeight="1">
      <c r="C471" s="133"/>
      <c r="D471" s="149">
        <f>+'5E D2'!B427</f>
        <v>0</v>
      </c>
      <c r="E471" s="134"/>
      <c r="F471" s="134"/>
      <c r="G471" s="134"/>
      <c r="H471" s="134"/>
      <c r="I471" s="134"/>
      <c r="J471" s="134"/>
      <c r="K471" s="134"/>
      <c r="L471" s="134"/>
      <c r="M471" s="134"/>
      <c r="N471" s="134"/>
      <c r="O471" s="134"/>
      <c r="P471" s="134"/>
      <c r="Q471" s="134"/>
      <c r="R471" s="134"/>
      <c r="T471" s="133"/>
      <c r="U471" s="149">
        <f>'[7]5E B2'!A487</f>
        <v>0</v>
      </c>
      <c r="V471" s="134"/>
      <c r="W471" s="134"/>
      <c r="X471" s="134"/>
      <c r="Y471" s="134"/>
      <c r="Z471" s="134"/>
      <c r="AA471" s="134"/>
      <c r="AB471" s="134"/>
      <c r="AC471" s="134"/>
      <c r="AD471" s="134"/>
      <c r="AE471" s="134"/>
      <c r="AF471" s="134"/>
      <c r="AG471" s="134"/>
      <c r="AH471" s="134"/>
      <c r="AI471" s="134"/>
    </row>
    <row r="472" spans="3:35" s="130" customFormat="1" ht="22.5" customHeight="1">
      <c r="C472" s="135">
        <f>+$A$4</f>
        <v>45712</v>
      </c>
      <c r="D472" s="149">
        <f>+'5E D2'!B428</f>
        <v>0</v>
      </c>
      <c r="E472" s="134"/>
      <c r="F472" s="134"/>
      <c r="G472" s="134"/>
      <c r="H472" s="134"/>
      <c r="I472" s="134"/>
      <c r="J472" s="134"/>
      <c r="K472" s="134"/>
      <c r="L472" s="134"/>
      <c r="M472" s="134"/>
      <c r="N472" s="134"/>
      <c r="O472" s="134"/>
      <c r="P472" s="134"/>
      <c r="Q472" s="134"/>
      <c r="R472" s="134"/>
      <c r="T472" s="135">
        <f>+C520+3</f>
        <v>45719</v>
      </c>
      <c r="U472" s="149">
        <f>'[7]5E B2'!A488</f>
        <v>0</v>
      </c>
      <c r="V472" s="134"/>
      <c r="W472" s="134"/>
      <c r="X472" s="134"/>
      <c r="Y472" s="134"/>
      <c r="Z472" s="134"/>
      <c r="AA472" s="134"/>
      <c r="AB472" s="134"/>
      <c r="AC472" s="134"/>
      <c r="AD472" s="134"/>
      <c r="AE472" s="134"/>
      <c r="AF472" s="134"/>
      <c r="AG472" s="134"/>
      <c r="AH472" s="134"/>
      <c r="AI472" s="134"/>
    </row>
    <row r="473" spans="3:35" s="130" customFormat="1" ht="22.5" hidden="1" customHeight="1">
      <c r="C473" s="135"/>
      <c r="D473" s="149">
        <f>+'5E D2'!B429</f>
        <v>0</v>
      </c>
      <c r="E473" s="134"/>
      <c r="F473" s="134"/>
      <c r="G473" s="134"/>
      <c r="H473" s="134"/>
      <c r="I473" s="134"/>
      <c r="J473" s="134"/>
      <c r="K473" s="134"/>
      <c r="L473" s="134"/>
      <c r="M473" s="134"/>
      <c r="N473" s="134"/>
      <c r="O473" s="134"/>
      <c r="P473" s="134"/>
      <c r="Q473" s="134"/>
      <c r="R473" s="134"/>
      <c r="T473" s="135"/>
      <c r="U473" s="149">
        <f>'[7]5E B2'!A489</f>
        <v>0</v>
      </c>
      <c r="V473" s="134"/>
      <c r="W473" s="134"/>
      <c r="X473" s="134"/>
      <c r="Y473" s="134"/>
      <c r="Z473" s="134"/>
      <c r="AA473" s="134"/>
      <c r="AB473" s="134"/>
      <c r="AC473" s="134"/>
      <c r="AD473" s="134"/>
      <c r="AE473" s="134"/>
      <c r="AF473" s="134"/>
      <c r="AG473" s="134"/>
      <c r="AH473" s="134"/>
      <c r="AI473" s="134"/>
    </row>
    <row r="474" spans="3:35" s="130" customFormat="1" ht="22.5" hidden="1" customHeight="1">
      <c r="C474" s="135"/>
      <c r="D474" s="149">
        <f>+'5E D2'!B430</f>
        <v>0</v>
      </c>
      <c r="E474" s="134"/>
      <c r="F474" s="134"/>
      <c r="G474" s="134"/>
      <c r="H474" s="134"/>
      <c r="I474" s="134"/>
      <c r="J474" s="134"/>
      <c r="K474" s="134"/>
      <c r="L474" s="134"/>
      <c r="M474" s="134"/>
      <c r="N474" s="134"/>
      <c r="O474" s="134"/>
      <c r="P474" s="134"/>
      <c r="Q474" s="134"/>
      <c r="R474" s="134"/>
      <c r="T474" s="135"/>
      <c r="U474" s="149">
        <f>'[7]5E B2'!A490</f>
        <v>0</v>
      </c>
      <c r="V474" s="134"/>
      <c r="W474" s="134"/>
      <c r="X474" s="134"/>
      <c r="Y474" s="134"/>
      <c r="Z474" s="134"/>
      <c r="AA474" s="134"/>
      <c r="AB474" s="134"/>
      <c r="AC474" s="134"/>
      <c r="AD474" s="134"/>
      <c r="AE474" s="134"/>
      <c r="AF474" s="134"/>
      <c r="AG474" s="134"/>
      <c r="AH474" s="134"/>
      <c r="AI474" s="134"/>
    </row>
    <row r="475" spans="3:35" s="130" customFormat="1" ht="21" customHeight="1">
      <c r="C475" s="136"/>
      <c r="D475" s="149">
        <f>+'5E D2'!B431</f>
        <v>0</v>
      </c>
      <c r="E475" s="134"/>
      <c r="F475" s="134"/>
      <c r="G475" s="134"/>
      <c r="H475" s="134"/>
      <c r="I475" s="134"/>
      <c r="J475" s="134"/>
      <c r="K475" s="137"/>
      <c r="L475" s="137"/>
      <c r="M475" s="137"/>
      <c r="N475" s="137"/>
      <c r="O475" s="137"/>
      <c r="P475" s="137"/>
      <c r="Q475" s="137"/>
      <c r="R475" s="138"/>
      <c r="T475" s="136"/>
      <c r="U475" s="149">
        <f>'[7]5E B2'!A491</f>
        <v>0</v>
      </c>
      <c r="V475" s="134"/>
      <c r="W475" s="134"/>
      <c r="X475" s="134"/>
      <c r="Y475" s="134"/>
      <c r="Z475" s="134"/>
      <c r="AA475" s="134"/>
      <c r="AB475" s="134"/>
      <c r="AC475" s="134"/>
      <c r="AD475" s="134"/>
      <c r="AE475" s="134"/>
      <c r="AF475" s="134"/>
      <c r="AG475" s="134"/>
      <c r="AH475" s="134"/>
      <c r="AI475" s="134"/>
    </row>
    <row r="476" spans="3:35" s="130" customFormat="1" ht="22.5" hidden="1" customHeight="1">
      <c r="C476" s="136"/>
      <c r="D476" s="149">
        <f>+'5E D2'!B432</f>
        <v>0</v>
      </c>
      <c r="E476" s="137"/>
      <c r="F476" s="137"/>
      <c r="G476" s="137"/>
      <c r="H476" s="137"/>
      <c r="I476" s="137"/>
      <c r="J476" s="137"/>
      <c r="K476" s="137"/>
      <c r="L476" s="137"/>
      <c r="M476" s="137"/>
      <c r="N476" s="137"/>
      <c r="O476" s="137"/>
      <c r="P476" s="137"/>
      <c r="Q476" s="137"/>
      <c r="R476" s="138"/>
      <c r="T476" s="136"/>
      <c r="U476" s="149">
        <f>'[7]5E B2'!A492</f>
        <v>0</v>
      </c>
      <c r="V476" s="134"/>
      <c r="W476" s="134"/>
      <c r="X476" s="134"/>
      <c r="Y476" s="134"/>
      <c r="Z476" s="134"/>
      <c r="AA476" s="134"/>
      <c r="AB476" s="134"/>
      <c r="AC476" s="134"/>
      <c r="AD476" s="134"/>
      <c r="AE476" s="134"/>
      <c r="AF476" s="134"/>
      <c r="AG476" s="134"/>
      <c r="AH476" s="134"/>
      <c r="AI476" s="134"/>
    </row>
    <row r="477" spans="3:35" s="130" customFormat="1" ht="0.75" customHeight="1">
      <c r="C477" s="136"/>
      <c r="D477" s="149">
        <f>+'5E D2'!B433</f>
        <v>0</v>
      </c>
      <c r="E477" s="137"/>
      <c r="F477" s="137"/>
      <c r="G477" s="137"/>
      <c r="H477" s="137"/>
      <c r="I477" s="137"/>
      <c r="J477" s="137"/>
      <c r="K477" s="137"/>
      <c r="L477" s="137"/>
      <c r="M477" s="137"/>
      <c r="N477" s="137"/>
      <c r="O477" s="137"/>
      <c r="P477" s="137"/>
      <c r="Q477" s="137"/>
      <c r="R477" s="138"/>
      <c r="T477" s="136"/>
      <c r="U477" s="149">
        <f>'[7]5E B2'!A493</f>
        <v>0</v>
      </c>
      <c r="V477" s="134"/>
      <c r="W477" s="134"/>
      <c r="X477" s="134"/>
      <c r="Y477" s="134"/>
      <c r="Z477" s="134"/>
      <c r="AA477" s="134"/>
      <c r="AB477" s="134"/>
      <c r="AC477" s="134"/>
      <c r="AD477" s="134"/>
      <c r="AE477" s="134"/>
      <c r="AF477" s="134"/>
      <c r="AG477" s="134"/>
      <c r="AH477" s="134"/>
      <c r="AI477" s="134"/>
    </row>
    <row r="478" spans="3:35" s="130" customFormat="1" ht="22.5" customHeight="1">
      <c r="C478" s="133"/>
      <c r="D478" s="149">
        <f>+'5E D2'!B434</f>
        <v>0</v>
      </c>
      <c r="E478" s="138"/>
      <c r="F478" s="138"/>
      <c r="G478" s="138"/>
      <c r="H478" s="138"/>
      <c r="I478" s="138"/>
      <c r="J478" s="137"/>
      <c r="K478" s="137"/>
      <c r="L478" s="137"/>
      <c r="M478" s="137"/>
      <c r="N478" s="137"/>
      <c r="O478" s="138"/>
      <c r="P478" s="138"/>
      <c r="Q478" s="138"/>
      <c r="R478" s="138"/>
      <c r="T478" s="133"/>
      <c r="U478" s="149">
        <f>'[7]5E B2'!A494</f>
        <v>0</v>
      </c>
      <c r="V478" s="134"/>
      <c r="W478" s="134"/>
      <c r="X478" s="134"/>
      <c r="Y478" s="134"/>
      <c r="Z478" s="134"/>
      <c r="AA478" s="134"/>
      <c r="AB478" s="134"/>
      <c r="AC478" s="134"/>
      <c r="AD478" s="134"/>
      <c r="AE478" s="134"/>
      <c r="AF478" s="134"/>
      <c r="AG478" s="134"/>
      <c r="AH478" s="134"/>
      <c r="AI478" s="134"/>
    </row>
    <row r="479" spans="3:35" s="130" customFormat="1" ht="22.5" hidden="1" customHeight="1">
      <c r="C479" s="133"/>
      <c r="D479" s="149">
        <f>+'5E D2'!B435</f>
        <v>0</v>
      </c>
      <c r="E479" s="138"/>
      <c r="F479" s="138"/>
      <c r="G479" s="138"/>
      <c r="H479" s="138"/>
      <c r="I479" s="138"/>
      <c r="J479" s="137"/>
      <c r="K479" s="137"/>
      <c r="L479" s="137"/>
      <c r="M479" s="137"/>
      <c r="N479" s="137"/>
      <c r="O479" s="138"/>
      <c r="P479" s="138"/>
      <c r="Q479" s="138"/>
      <c r="R479" s="138"/>
      <c r="T479" s="133"/>
      <c r="U479" s="149">
        <f>'[7]5E B2'!A495</f>
        <v>0</v>
      </c>
      <c r="V479" s="134"/>
      <c r="W479" s="134"/>
      <c r="X479" s="134"/>
      <c r="Y479" s="134"/>
      <c r="Z479" s="134"/>
      <c r="AA479" s="134"/>
      <c r="AB479" s="134"/>
      <c r="AC479" s="134"/>
      <c r="AD479" s="134"/>
      <c r="AE479" s="134"/>
      <c r="AF479" s="134"/>
      <c r="AG479" s="134"/>
      <c r="AH479" s="134"/>
      <c r="AI479" s="134"/>
    </row>
    <row r="480" spans="3:35" s="130" customFormat="1" ht="22.5" customHeight="1">
      <c r="C480" s="139"/>
      <c r="D480" s="150">
        <f>+'5E D2'!B436</f>
        <v>0</v>
      </c>
      <c r="E480" s="140"/>
      <c r="F480" s="140"/>
      <c r="G480" s="140"/>
      <c r="H480" s="140"/>
      <c r="I480" s="140"/>
      <c r="J480" s="137"/>
      <c r="K480" s="137"/>
      <c r="L480" s="137"/>
      <c r="M480" s="137"/>
      <c r="N480" s="137"/>
      <c r="O480" s="140"/>
      <c r="P480" s="140"/>
      <c r="Q480" s="140"/>
      <c r="R480" s="140"/>
      <c r="T480" s="139"/>
      <c r="U480" s="150">
        <f>'[7]5E B2'!A496</f>
        <v>0</v>
      </c>
      <c r="V480" s="141"/>
      <c r="W480" s="141"/>
      <c r="X480" s="141"/>
      <c r="Y480" s="141"/>
      <c r="Z480" s="141"/>
      <c r="AA480" s="141"/>
      <c r="AB480" s="141"/>
      <c r="AC480" s="141"/>
      <c r="AD480" s="141"/>
      <c r="AE480" s="141"/>
      <c r="AF480" s="141"/>
      <c r="AG480" s="141"/>
      <c r="AH480" s="141"/>
      <c r="AI480" s="141"/>
    </row>
    <row r="481" spans="3:35" s="130" customFormat="1" ht="21" customHeight="1">
      <c r="C481" s="131" t="s">
        <v>58</v>
      </c>
      <c r="D481" s="99">
        <f>+'5E D2'!D425</f>
        <v>0</v>
      </c>
      <c r="E481" s="132"/>
      <c r="F481" s="132"/>
      <c r="G481" s="132"/>
      <c r="H481" s="132"/>
      <c r="I481" s="132"/>
      <c r="J481" s="132"/>
      <c r="K481" s="132"/>
      <c r="L481" s="132"/>
      <c r="M481" s="132"/>
      <c r="N481" s="132"/>
      <c r="O481" s="132"/>
      <c r="P481" s="132"/>
      <c r="Q481" s="132"/>
      <c r="R481" s="132"/>
      <c r="T481" s="131" t="s">
        <v>58</v>
      </c>
      <c r="U481" s="99">
        <f>'[7]5E B2'!C485</f>
        <v>0</v>
      </c>
      <c r="V481" s="132"/>
      <c r="W481" s="132"/>
      <c r="X481" s="132"/>
      <c r="Y481" s="132"/>
      <c r="Z481" s="132"/>
      <c r="AA481" s="132"/>
      <c r="AB481" s="132"/>
      <c r="AC481" s="132"/>
      <c r="AD481" s="132"/>
      <c r="AE481" s="132"/>
      <c r="AF481" s="132"/>
      <c r="AG481" s="132"/>
      <c r="AH481" s="132"/>
      <c r="AI481" s="132"/>
    </row>
    <row r="482" spans="3:35" s="130" customFormat="1" ht="22.5" hidden="1" customHeight="1">
      <c r="C482" s="133"/>
      <c r="D482" s="149">
        <f>+'5E D2'!D426</f>
        <v>0</v>
      </c>
      <c r="E482" s="134"/>
      <c r="F482" s="134"/>
      <c r="G482" s="134"/>
      <c r="H482" s="134"/>
      <c r="I482" s="134"/>
      <c r="J482" s="134"/>
      <c r="K482" s="134"/>
      <c r="L482" s="134"/>
      <c r="M482" s="134"/>
      <c r="N482" s="134"/>
      <c r="O482" s="134"/>
      <c r="P482" s="134"/>
      <c r="Q482" s="134"/>
      <c r="R482" s="134"/>
      <c r="T482" s="133"/>
      <c r="U482" s="149">
        <f>'[7]5E B2'!C486</f>
        <v>0</v>
      </c>
      <c r="V482" s="134"/>
      <c r="W482" s="134"/>
      <c r="X482" s="134"/>
      <c r="Y482" s="134"/>
      <c r="Z482" s="134"/>
      <c r="AA482" s="134"/>
      <c r="AB482" s="134"/>
      <c r="AC482" s="134"/>
      <c r="AD482" s="134"/>
      <c r="AE482" s="134"/>
      <c r="AF482" s="134"/>
      <c r="AG482" s="134"/>
      <c r="AH482" s="134"/>
      <c r="AI482" s="134"/>
    </row>
    <row r="483" spans="3:35" s="130" customFormat="1" ht="22.5" hidden="1" customHeight="1">
      <c r="C483" s="133"/>
      <c r="D483" s="149">
        <f>+'5E D2'!D427</f>
        <v>0</v>
      </c>
      <c r="E483" s="134"/>
      <c r="F483" s="134"/>
      <c r="G483" s="134"/>
      <c r="H483" s="134"/>
      <c r="I483" s="134"/>
      <c r="J483" s="134"/>
      <c r="K483" s="134"/>
      <c r="L483" s="134"/>
      <c r="M483" s="134"/>
      <c r="N483" s="134"/>
      <c r="O483" s="134"/>
      <c r="P483" s="134"/>
      <c r="Q483" s="134"/>
      <c r="R483" s="134"/>
      <c r="T483" s="133"/>
      <c r="U483" s="149">
        <f>'[7]5E B2'!C487</f>
        <v>0</v>
      </c>
      <c r="V483" s="134"/>
      <c r="W483" s="134"/>
      <c r="X483" s="134"/>
      <c r="Y483" s="134"/>
      <c r="Z483" s="134"/>
      <c r="AA483" s="134"/>
      <c r="AB483" s="134"/>
      <c r="AC483" s="134"/>
      <c r="AD483" s="134"/>
      <c r="AE483" s="134"/>
      <c r="AF483" s="134"/>
      <c r="AG483" s="134"/>
      <c r="AH483" s="134"/>
      <c r="AI483" s="134"/>
    </row>
    <row r="484" spans="3:35" s="130" customFormat="1" ht="22.5" customHeight="1">
      <c r="C484" s="135">
        <f>+C472+1</f>
        <v>45713</v>
      </c>
      <c r="D484" s="149">
        <f>+'5E D2'!D428</f>
        <v>0</v>
      </c>
      <c r="E484" s="138"/>
      <c r="F484" s="137"/>
      <c r="G484" s="137"/>
      <c r="H484" s="137"/>
      <c r="I484" s="137"/>
      <c r="J484" s="137"/>
      <c r="K484" s="137"/>
      <c r="L484" s="137"/>
      <c r="M484" s="137"/>
      <c r="N484" s="137"/>
      <c r="O484" s="137"/>
      <c r="P484" s="137"/>
      <c r="Q484" s="137"/>
      <c r="R484" s="138"/>
      <c r="T484" s="135">
        <f>+T472+1</f>
        <v>45720</v>
      </c>
      <c r="U484" s="149">
        <f>'[7]5E B2'!C488</f>
        <v>0</v>
      </c>
      <c r="V484" s="134"/>
      <c r="W484" s="134"/>
      <c r="X484" s="134"/>
      <c r="Y484" s="134"/>
      <c r="Z484" s="134"/>
      <c r="AA484" s="134"/>
      <c r="AB484" s="134"/>
      <c r="AC484" s="134"/>
      <c r="AD484" s="134"/>
      <c r="AE484" s="134"/>
      <c r="AF484" s="134"/>
      <c r="AG484" s="134"/>
      <c r="AH484" s="134"/>
      <c r="AI484" s="134"/>
    </row>
    <row r="485" spans="3:35" s="130" customFormat="1" ht="22.5" hidden="1" customHeight="1">
      <c r="C485" s="135"/>
      <c r="D485" s="149">
        <f>+'5E D2'!D429</f>
        <v>0</v>
      </c>
      <c r="E485" s="137"/>
      <c r="F485" s="137"/>
      <c r="G485" s="137"/>
      <c r="H485" s="137"/>
      <c r="I485" s="137"/>
      <c r="J485" s="137"/>
      <c r="K485" s="137"/>
      <c r="L485" s="137"/>
      <c r="M485" s="137"/>
      <c r="N485" s="137"/>
      <c r="O485" s="137"/>
      <c r="P485" s="137"/>
      <c r="Q485" s="137"/>
      <c r="R485" s="137"/>
      <c r="T485" s="135"/>
      <c r="U485" s="149">
        <f>'[7]5E B2'!C489</f>
        <v>0</v>
      </c>
      <c r="V485" s="134"/>
      <c r="W485" s="134"/>
      <c r="X485" s="134"/>
      <c r="Y485" s="134"/>
      <c r="Z485" s="134"/>
      <c r="AA485" s="134"/>
      <c r="AB485" s="134"/>
      <c r="AC485" s="134"/>
      <c r="AD485" s="134"/>
      <c r="AE485" s="134"/>
      <c r="AF485" s="134"/>
      <c r="AG485" s="134"/>
      <c r="AH485" s="134"/>
      <c r="AI485" s="134"/>
    </row>
    <row r="486" spans="3:35" s="130" customFormat="1" ht="22.5" hidden="1" customHeight="1">
      <c r="C486" s="135"/>
      <c r="D486" s="149">
        <f>+'5E D2'!D430</f>
        <v>0</v>
      </c>
      <c r="E486" s="137"/>
      <c r="F486" s="137"/>
      <c r="G486" s="137"/>
      <c r="H486" s="137"/>
      <c r="I486" s="137"/>
      <c r="J486" s="137"/>
      <c r="K486" s="137"/>
      <c r="L486" s="137"/>
      <c r="M486" s="137"/>
      <c r="N486" s="137"/>
      <c r="O486" s="137"/>
      <c r="P486" s="137"/>
      <c r="Q486" s="137"/>
      <c r="R486" s="137"/>
      <c r="T486" s="135"/>
      <c r="U486" s="149">
        <f>'[7]5E B2'!C490</f>
        <v>0</v>
      </c>
      <c r="V486" s="134"/>
      <c r="W486" s="134"/>
      <c r="X486" s="134"/>
      <c r="Y486" s="134"/>
      <c r="Z486" s="134"/>
      <c r="AA486" s="134"/>
      <c r="AB486" s="134"/>
      <c r="AC486" s="134"/>
      <c r="AD486" s="134"/>
      <c r="AE486" s="134"/>
      <c r="AF486" s="134"/>
      <c r="AG486" s="134"/>
      <c r="AH486" s="134"/>
      <c r="AI486" s="134"/>
    </row>
    <row r="487" spans="3:35" s="130" customFormat="1" ht="19.5" customHeight="1">
      <c r="C487" s="136"/>
      <c r="D487" s="149">
        <f>+'5E D2'!D431</f>
        <v>0</v>
      </c>
      <c r="E487" s="137"/>
      <c r="F487" s="137"/>
      <c r="G487" s="137"/>
      <c r="H487" s="137"/>
      <c r="I487" s="137"/>
      <c r="J487" s="137"/>
      <c r="K487" s="137"/>
      <c r="L487" s="137"/>
      <c r="M487" s="137"/>
      <c r="N487" s="137"/>
      <c r="O487" s="137"/>
      <c r="P487" s="137"/>
      <c r="Q487" s="137"/>
      <c r="R487" s="138"/>
      <c r="T487" s="136"/>
      <c r="U487" s="149">
        <f>'[7]5E B2'!C491</f>
        <v>0</v>
      </c>
      <c r="V487" s="134"/>
      <c r="W487" s="134"/>
      <c r="X487" s="134"/>
      <c r="Y487" s="134"/>
      <c r="Z487" s="134"/>
      <c r="AA487" s="134"/>
      <c r="AB487" s="134"/>
      <c r="AC487" s="134"/>
      <c r="AD487" s="134"/>
      <c r="AE487" s="134"/>
      <c r="AF487" s="134"/>
      <c r="AG487" s="134"/>
      <c r="AH487" s="134"/>
      <c r="AI487" s="134"/>
    </row>
    <row r="488" spans="3:35" s="130" customFormat="1" ht="22.5" hidden="1" customHeight="1">
      <c r="C488" s="136"/>
      <c r="D488" s="149">
        <f>+'5E D2'!D432</f>
        <v>0</v>
      </c>
      <c r="E488" s="137"/>
      <c r="F488" s="137"/>
      <c r="G488" s="137"/>
      <c r="H488" s="137"/>
      <c r="I488" s="137"/>
      <c r="J488" s="137"/>
      <c r="K488" s="137"/>
      <c r="L488" s="137"/>
      <c r="M488" s="137"/>
      <c r="N488" s="137"/>
      <c r="O488" s="137"/>
      <c r="P488" s="137"/>
      <c r="Q488" s="137"/>
      <c r="R488" s="138"/>
      <c r="T488" s="136"/>
      <c r="U488" s="149">
        <f>'[7]5E B2'!C492</f>
        <v>0</v>
      </c>
      <c r="V488" s="134"/>
      <c r="W488" s="134"/>
      <c r="X488" s="134"/>
      <c r="Y488" s="134"/>
      <c r="Z488" s="134"/>
      <c r="AA488" s="134"/>
      <c r="AB488" s="134"/>
      <c r="AC488" s="134"/>
      <c r="AD488" s="134"/>
      <c r="AE488" s="134"/>
      <c r="AF488" s="134"/>
      <c r="AG488" s="134"/>
      <c r="AH488" s="134"/>
      <c r="AI488" s="134"/>
    </row>
    <row r="489" spans="3:35" s="130" customFormat="1" ht="0.75" customHeight="1">
      <c r="C489" s="136"/>
      <c r="D489" s="149">
        <f>+'5E D2'!D433</f>
        <v>0</v>
      </c>
      <c r="E489" s="137"/>
      <c r="F489" s="137"/>
      <c r="G489" s="137"/>
      <c r="H489" s="137"/>
      <c r="I489" s="137"/>
      <c r="J489" s="137"/>
      <c r="K489" s="137"/>
      <c r="L489" s="137"/>
      <c r="M489" s="137"/>
      <c r="N489" s="137"/>
      <c r="O489" s="137"/>
      <c r="P489" s="137"/>
      <c r="Q489" s="137"/>
      <c r="R489" s="138"/>
      <c r="T489" s="136"/>
      <c r="U489" s="149">
        <f>'[7]5E B2'!C493</f>
        <v>0</v>
      </c>
      <c r="V489" s="134"/>
      <c r="W489" s="134"/>
      <c r="X489" s="134"/>
      <c r="Y489" s="134"/>
      <c r="Z489" s="134"/>
      <c r="AA489" s="134"/>
      <c r="AB489" s="134"/>
      <c r="AC489" s="134"/>
      <c r="AD489" s="134"/>
      <c r="AE489" s="134"/>
      <c r="AF489" s="134"/>
      <c r="AG489" s="134"/>
      <c r="AH489" s="134"/>
      <c r="AI489" s="134"/>
    </row>
    <row r="490" spans="3:35" s="130" customFormat="1" ht="22.5" customHeight="1">
      <c r="C490" s="133"/>
      <c r="D490" s="149">
        <f>+'5E D2'!D434</f>
        <v>0</v>
      </c>
      <c r="E490" s="138"/>
      <c r="F490" s="138"/>
      <c r="G490" s="138"/>
      <c r="H490" s="138"/>
      <c r="I490" s="138"/>
      <c r="J490" s="137"/>
      <c r="K490" s="137"/>
      <c r="L490" s="137"/>
      <c r="M490" s="137"/>
      <c r="N490" s="137"/>
      <c r="O490" s="138"/>
      <c r="P490" s="138"/>
      <c r="Q490" s="138"/>
      <c r="R490" s="138"/>
      <c r="T490" s="133"/>
      <c r="U490" s="149">
        <f>'[7]5E B2'!C494</f>
        <v>0</v>
      </c>
      <c r="V490" s="134"/>
      <c r="W490" s="134"/>
      <c r="X490" s="134"/>
      <c r="Y490" s="134"/>
      <c r="Z490" s="134"/>
      <c r="AA490" s="134"/>
      <c r="AB490" s="134"/>
      <c r="AC490" s="134"/>
      <c r="AD490" s="134"/>
      <c r="AE490" s="134"/>
      <c r="AF490" s="134"/>
      <c r="AG490" s="134"/>
      <c r="AH490" s="134"/>
      <c r="AI490" s="134"/>
    </row>
    <row r="491" spans="3:35" s="130" customFormat="1" ht="22.5" hidden="1" customHeight="1">
      <c r="C491" s="133"/>
      <c r="D491" s="149">
        <f>+'5E D2'!D435</f>
        <v>0</v>
      </c>
      <c r="E491" s="138"/>
      <c r="F491" s="138"/>
      <c r="G491" s="138"/>
      <c r="H491" s="138"/>
      <c r="I491" s="138"/>
      <c r="J491" s="137"/>
      <c r="K491" s="137"/>
      <c r="L491" s="137"/>
      <c r="M491" s="137"/>
      <c r="N491" s="137"/>
      <c r="O491" s="138"/>
      <c r="P491" s="138"/>
      <c r="Q491" s="138"/>
      <c r="R491" s="138"/>
      <c r="T491" s="133"/>
      <c r="U491" s="149">
        <f>'[7]5E B2'!C495</f>
        <v>0</v>
      </c>
      <c r="V491" s="134"/>
      <c r="W491" s="134"/>
      <c r="X491" s="134"/>
      <c r="Y491" s="134"/>
      <c r="Z491" s="134"/>
      <c r="AA491" s="134"/>
      <c r="AB491" s="134"/>
      <c r="AC491" s="134"/>
      <c r="AD491" s="134"/>
      <c r="AE491" s="134"/>
      <c r="AF491" s="134"/>
      <c r="AG491" s="134"/>
      <c r="AH491" s="134"/>
      <c r="AI491" s="134"/>
    </row>
    <row r="492" spans="3:35" s="130" customFormat="1" ht="22.5" customHeight="1">
      <c r="C492" s="139"/>
      <c r="D492" s="150">
        <f>+'5E D2'!D436</f>
        <v>0</v>
      </c>
      <c r="E492" s="140"/>
      <c r="F492" s="140"/>
      <c r="G492" s="140"/>
      <c r="H492" s="140"/>
      <c r="I492" s="140"/>
      <c r="J492" s="137"/>
      <c r="K492" s="137"/>
      <c r="L492" s="137"/>
      <c r="M492" s="137"/>
      <c r="N492" s="137"/>
      <c r="O492" s="140"/>
      <c r="P492" s="140"/>
      <c r="Q492" s="140"/>
      <c r="R492" s="140"/>
      <c r="T492" s="139"/>
      <c r="U492" s="150">
        <f>'[7]5E B2'!C496</f>
        <v>0</v>
      </c>
      <c r="V492" s="141"/>
      <c r="W492" s="141"/>
      <c r="X492" s="141"/>
      <c r="Y492" s="141"/>
      <c r="Z492" s="141"/>
      <c r="AA492" s="141"/>
      <c r="AB492" s="141"/>
      <c r="AC492" s="141"/>
      <c r="AD492" s="141"/>
      <c r="AE492" s="141"/>
      <c r="AF492" s="141"/>
      <c r="AG492" s="141"/>
      <c r="AH492" s="141"/>
      <c r="AI492" s="141"/>
    </row>
    <row r="493" spans="3:35" s="130" customFormat="1" ht="21" customHeight="1">
      <c r="C493" s="131" t="s">
        <v>59</v>
      </c>
      <c r="D493" s="99">
        <f>+'5E D2'!F425</f>
        <v>0</v>
      </c>
      <c r="E493" s="132"/>
      <c r="F493" s="132"/>
      <c r="G493" s="132"/>
      <c r="H493" s="132"/>
      <c r="I493" s="132"/>
      <c r="J493" s="132"/>
      <c r="K493" s="132"/>
      <c r="L493" s="132"/>
      <c r="M493" s="132"/>
      <c r="N493" s="132"/>
      <c r="O493" s="132"/>
      <c r="P493" s="132"/>
      <c r="Q493" s="132"/>
      <c r="R493" s="132"/>
      <c r="T493" s="131" t="s">
        <v>59</v>
      </c>
      <c r="U493" s="99">
        <f>'[7]5E B2'!E485</f>
        <v>0</v>
      </c>
      <c r="V493" s="132"/>
      <c r="W493" s="132"/>
      <c r="X493" s="132"/>
      <c r="Y493" s="132"/>
      <c r="Z493" s="132"/>
      <c r="AA493" s="132"/>
      <c r="AB493" s="132"/>
      <c r="AC493" s="132"/>
      <c r="AD493" s="132"/>
      <c r="AE493" s="132"/>
      <c r="AF493" s="132"/>
      <c r="AG493" s="132"/>
      <c r="AH493" s="132"/>
      <c r="AI493" s="132"/>
    </row>
    <row r="494" spans="3:35" s="130" customFormat="1" ht="22.5" hidden="1" customHeight="1">
      <c r="C494" s="133"/>
      <c r="D494" s="149">
        <f>+'5E D2'!F426</f>
        <v>0</v>
      </c>
      <c r="E494" s="134"/>
      <c r="F494" s="134"/>
      <c r="G494" s="134"/>
      <c r="H494" s="134"/>
      <c r="I494" s="134"/>
      <c r="J494" s="134"/>
      <c r="K494" s="134"/>
      <c r="L494" s="134"/>
      <c r="M494" s="134"/>
      <c r="N494" s="134"/>
      <c r="O494" s="134"/>
      <c r="P494" s="134"/>
      <c r="Q494" s="134"/>
      <c r="R494" s="134"/>
      <c r="T494" s="133"/>
      <c r="U494" s="149">
        <f>'[7]5E B2'!E486</f>
        <v>0</v>
      </c>
      <c r="V494" s="134"/>
      <c r="W494" s="134"/>
      <c r="X494" s="134"/>
      <c r="Y494" s="134"/>
      <c r="Z494" s="134"/>
      <c r="AA494" s="134"/>
      <c r="AB494" s="134"/>
      <c r="AC494" s="134"/>
      <c r="AD494" s="134"/>
      <c r="AE494" s="134"/>
      <c r="AF494" s="134"/>
      <c r="AG494" s="134"/>
      <c r="AH494" s="134"/>
      <c r="AI494" s="134"/>
    </row>
    <row r="495" spans="3:35" s="130" customFormat="1" ht="22.5" hidden="1" customHeight="1">
      <c r="C495" s="133"/>
      <c r="D495" s="149">
        <f>+'5E D2'!F427</f>
        <v>0</v>
      </c>
      <c r="E495" s="134"/>
      <c r="F495" s="134"/>
      <c r="G495" s="134"/>
      <c r="H495" s="134"/>
      <c r="I495" s="134"/>
      <c r="J495" s="134"/>
      <c r="K495" s="134"/>
      <c r="L495" s="134"/>
      <c r="M495" s="134"/>
      <c r="N495" s="134"/>
      <c r="O495" s="134"/>
      <c r="P495" s="134"/>
      <c r="Q495" s="134"/>
      <c r="R495" s="134"/>
      <c r="T495" s="133"/>
      <c r="U495" s="149">
        <f>'[7]5E B2'!E487</f>
        <v>0</v>
      </c>
      <c r="V495" s="134"/>
      <c r="W495" s="134"/>
      <c r="X495" s="134"/>
      <c r="Y495" s="134"/>
      <c r="Z495" s="134"/>
      <c r="AA495" s="134"/>
      <c r="AB495" s="134"/>
      <c r="AC495" s="134"/>
      <c r="AD495" s="134"/>
      <c r="AE495" s="134"/>
      <c r="AF495" s="134"/>
      <c r="AG495" s="134"/>
      <c r="AH495" s="134"/>
      <c r="AI495" s="134"/>
    </row>
    <row r="496" spans="3:35" s="130" customFormat="1" ht="22.5" customHeight="1">
      <c r="C496" s="135">
        <f>+C484+1</f>
        <v>45714</v>
      </c>
      <c r="D496" s="149">
        <f>+'5E D2'!F428</f>
        <v>0</v>
      </c>
      <c r="E496" s="137"/>
      <c r="F496" s="137"/>
      <c r="G496" s="137"/>
      <c r="H496" s="137"/>
      <c r="I496" s="137"/>
      <c r="J496" s="137"/>
      <c r="K496" s="137"/>
      <c r="L496" s="137"/>
      <c r="M496" s="137"/>
      <c r="N496" s="137"/>
      <c r="O496" s="137"/>
      <c r="P496" s="137"/>
      <c r="Q496" s="137"/>
      <c r="R496" s="137"/>
      <c r="T496" s="135">
        <f>+T484+1</f>
        <v>45721</v>
      </c>
      <c r="U496" s="149">
        <f>'[7]5E B2'!E488</f>
        <v>0</v>
      </c>
      <c r="V496" s="134"/>
      <c r="W496" s="134"/>
      <c r="X496" s="134"/>
      <c r="Y496" s="134"/>
      <c r="Z496" s="134"/>
      <c r="AA496" s="134"/>
      <c r="AB496" s="134"/>
      <c r="AC496" s="134"/>
      <c r="AD496" s="134"/>
      <c r="AE496" s="134"/>
      <c r="AF496" s="134"/>
      <c r="AG496" s="134"/>
      <c r="AH496" s="134"/>
      <c r="AI496" s="134"/>
    </row>
    <row r="497" spans="3:35" s="130" customFormat="1" ht="22.5" hidden="1" customHeight="1">
      <c r="C497" s="135"/>
      <c r="D497" s="149">
        <f>+'5E D2'!F429</f>
        <v>0</v>
      </c>
      <c r="E497" s="137"/>
      <c r="F497" s="137"/>
      <c r="G497" s="137"/>
      <c r="H497" s="137"/>
      <c r="I497" s="137"/>
      <c r="J497" s="137"/>
      <c r="K497" s="137"/>
      <c r="L497" s="137"/>
      <c r="M497" s="137"/>
      <c r="N497" s="137"/>
      <c r="O497" s="137"/>
      <c r="P497" s="137"/>
      <c r="Q497" s="137"/>
      <c r="R497" s="137"/>
      <c r="T497" s="135"/>
      <c r="U497" s="149">
        <f>'[7]5E B2'!E489</f>
        <v>0</v>
      </c>
      <c r="V497" s="134"/>
      <c r="W497" s="134"/>
      <c r="X497" s="134"/>
      <c r="Y497" s="134"/>
      <c r="Z497" s="134"/>
      <c r="AA497" s="134"/>
      <c r="AB497" s="134"/>
      <c r="AC497" s="134"/>
      <c r="AD497" s="134"/>
      <c r="AE497" s="134"/>
      <c r="AF497" s="134"/>
      <c r="AG497" s="134"/>
      <c r="AH497" s="134"/>
      <c r="AI497" s="134"/>
    </row>
    <row r="498" spans="3:35" s="130" customFormat="1" ht="22.5" hidden="1" customHeight="1">
      <c r="C498" s="135"/>
      <c r="D498" s="149">
        <f>+'5E D2'!F430</f>
        <v>0</v>
      </c>
      <c r="E498" s="137"/>
      <c r="F498" s="137"/>
      <c r="G498" s="137"/>
      <c r="H498" s="137"/>
      <c r="I498" s="137"/>
      <c r="J498" s="137"/>
      <c r="K498" s="137"/>
      <c r="L498" s="137"/>
      <c r="M498" s="137"/>
      <c r="N498" s="137"/>
      <c r="O498" s="137"/>
      <c r="P498" s="137"/>
      <c r="Q498" s="137"/>
      <c r="R498" s="137"/>
      <c r="T498" s="135"/>
      <c r="U498" s="149">
        <f>'[7]5E B2'!E490</f>
        <v>0</v>
      </c>
      <c r="V498" s="134"/>
      <c r="W498" s="134"/>
      <c r="X498" s="134"/>
      <c r="Y498" s="134"/>
      <c r="Z498" s="134"/>
      <c r="AA498" s="134"/>
      <c r="AB498" s="134"/>
      <c r="AC498" s="134"/>
      <c r="AD498" s="134"/>
      <c r="AE498" s="134"/>
      <c r="AF498" s="134"/>
      <c r="AG498" s="134"/>
      <c r="AH498" s="134"/>
      <c r="AI498" s="134"/>
    </row>
    <row r="499" spans="3:35" s="130" customFormat="1" ht="21" customHeight="1">
      <c r="C499" s="136"/>
      <c r="D499" s="149">
        <f>+'5E D2'!F431</f>
        <v>0</v>
      </c>
      <c r="E499" s="137"/>
      <c r="F499" s="137"/>
      <c r="G499" s="137"/>
      <c r="H499" s="137"/>
      <c r="I499" s="137"/>
      <c r="J499" s="137"/>
      <c r="K499" s="137"/>
      <c r="L499" s="137"/>
      <c r="M499" s="137"/>
      <c r="N499" s="137"/>
      <c r="O499" s="137"/>
      <c r="P499" s="137"/>
      <c r="Q499" s="137"/>
      <c r="R499" s="138"/>
      <c r="T499" s="136"/>
      <c r="U499" s="149">
        <f>'[7]5E B2'!E491</f>
        <v>0</v>
      </c>
      <c r="V499" s="134"/>
      <c r="W499" s="134"/>
      <c r="X499" s="134"/>
      <c r="Y499" s="134"/>
      <c r="Z499" s="134"/>
      <c r="AA499" s="134"/>
      <c r="AB499" s="134"/>
      <c r="AC499" s="134"/>
      <c r="AD499" s="134"/>
      <c r="AE499" s="134"/>
      <c r="AF499" s="134"/>
      <c r="AG499" s="134"/>
      <c r="AH499" s="134"/>
      <c r="AI499" s="134"/>
    </row>
    <row r="500" spans="3:35" s="130" customFormat="1" ht="22.5" hidden="1" customHeight="1">
      <c r="C500" s="136"/>
      <c r="D500" s="149">
        <f>+'5E D2'!F432</f>
        <v>0</v>
      </c>
      <c r="E500" s="137"/>
      <c r="F500" s="137"/>
      <c r="G500" s="137"/>
      <c r="H500" s="137"/>
      <c r="I500" s="137"/>
      <c r="J500" s="137"/>
      <c r="K500" s="137"/>
      <c r="L500" s="137"/>
      <c r="M500" s="137"/>
      <c r="N500" s="137"/>
      <c r="O500" s="137"/>
      <c r="P500" s="137"/>
      <c r="Q500" s="137"/>
      <c r="R500" s="138"/>
      <c r="T500" s="136"/>
      <c r="U500" s="149">
        <f>'[7]5E B2'!E492</f>
        <v>0</v>
      </c>
      <c r="V500" s="134"/>
      <c r="W500" s="134"/>
      <c r="X500" s="134"/>
      <c r="Y500" s="134"/>
      <c r="Z500" s="134"/>
      <c r="AA500" s="134"/>
      <c r="AB500" s="134"/>
      <c r="AC500" s="134"/>
      <c r="AD500" s="134"/>
      <c r="AE500" s="134"/>
      <c r="AF500" s="134"/>
      <c r="AG500" s="134"/>
      <c r="AH500" s="134"/>
      <c r="AI500" s="134"/>
    </row>
    <row r="501" spans="3:35" s="130" customFormat="1" ht="0.75" customHeight="1">
      <c r="C501" s="136"/>
      <c r="D501" s="149">
        <f>+'5E D2'!F433</f>
        <v>0</v>
      </c>
      <c r="E501" s="137"/>
      <c r="F501" s="137"/>
      <c r="G501" s="137"/>
      <c r="H501" s="137"/>
      <c r="I501" s="137"/>
      <c r="J501" s="137"/>
      <c r="K501" s="137"/>
      <c r="L501" s="137"/>
      <c r="M501" s="137"/>
      <c r="N501" s="137"/>
      <c r="O501" s="137"/>
      <c r="P501" s="137"/>
      <c r="Q501" s="137"/>
      <c r="R501" s="138"/>
      <c r="T501" s="136"/>
      <c r="U501" s="149">
        <f>'[7]5E B2'!E493</f>
        <v>0</v>
      </c>
      <c r="V501" s="134"/>
      <c r="W501" s="134"/>
      <c r="X501" s="134"/>
      <c r="Y501" s="134"/>
      <c r="Z501" s="134"/>
      <c r="AA501" s="134"/>
      <c r="AB501" s="134"/>
      <c r="AC501" s="134"/>
      <c r="AD501" s="134"/>
      <c r="AE501" s="134"/>
      <c r="AF501" s="134"/>
      <c r="AG501" s="134"/>
      <c r="AH501" s="134"/>
      <c r="AI501" s="134"/>
    </row>
    <row r="502" spans="3:35" s="130" customFormat="1" ht="22.5" customHeight="1">
      <c r="C502" s="133"/>
      <c r="D502" s="149">
        <f>+'5E D2'!F434</f>
        <v>0</v>
      </c>
      <c r="E502" s="138"/>
      <c r="F502" s="138"/>
      <c r="G502" s="138"/>
      <c r="H502" s="138"/>
      <c r="I502" s="138"/>
      <c r="J502" s="137"/>
      <c r="K502" s="137"/>
      <c r="L502" s="137"/>
      <c r="M502" s="137"/>
      <c r="N502" s="137"/>
      <c r="O502" s="138"/>
      <c r="P502" s="138"/>
      <c r="Q502" s="138"/>
      <c r="R502" s="138"/>
      <c r="T502" s="133"/>
      <c r="U502" s="149">
        <f>'[7]5E B2'!E494</f>
        <v>0</v>
      </c>
      <c r="V502" s="134"/>
      <c r="W502" s="134"/>
      <c r="X502" s="134"/>
      <c r="Y502" s="134"/>
      <c r="Z502" s="134"/>
      <c r="AA502" s="134"/>
      <c r="AB502" s="134"/>
      <c r="AC502" s="134"/>
      <c r="AD502" s="134"/>
      <c r="AE502" s="134"/>
      <c r="AF502" s="134"/>
      <c r="AG502" s="134"/>
      <c r="AH502" s="134"/>
      <c r="AI502" s="134"/>
    </row>
    <row r="503" spans="3:35" s="130" customFormat="1" ht="22.5" hidden="1" customHeight="1">
      <c r="C503" s="133"/>
      <c r="D503" s="149">
        <f>+'5E D2'!F435</f>
        <v>0</v>
      </c>
      <c r="E503" s="138"/>
      <c r="F503" s="138"/>
      <c r="G503" s="138"/>
      <c r="H503" s="138"/>
      <c r="I503" s="138"/>
      <c r="J503" s="137"/>
      <c r="K503" s="137"/>
      <c r="L503" s="137"/>
      <c r="M503" s="137"/>
      <c r="N503" s="137"/>
      <c r="O503" s="138"/>
      <c r="P503" s="138"/>
      <c r="Q503" s="138"/>
      <c r="R503" s="138"/>
      <c r="T503" s="133"/>
      <c r="U503" s="149">
        <f>'[7]5E B2'!E495</f>
        <v>0</v>
      </c>
      <c r="V503" s="134"/>
      <c r="W503" s="134"/>
      <c r="X503" s="134"/>
      <c r="Y503" s="134"/>
      <c r="Z503" s="134"/>
      <c r="AA503" s="134"/>
      <c r="AB503" s="134"/>
      <c r="AC503" s="134"/>
      <c r="AD503" s="134"/>
      <c r="AE503" s="134"/>
      <c r="AF503" s="134"/>
      <c r="AG503" s="134"/>
      <c r="AH503" s="134"/>
      <c r="AI503" s="134"/>
    </row>
    <row r="504" spans="3:35" s="130" customFormat="1" ht="22.5" customHeight="1">
      <c r="C504" s="139"/>
      <c r="D504" s="150">
        <f>+'5E D2'!F436</f>
        <v>0</v>
      </c>
      <c r="E504" s="140"/>
      <c r="F504" s="140"/>
      <c r="G504" s="140"/>
      <c r="H504" s="140"/>
      <c r="I504" s="140"/>
      <c r="J504" s="137"/>
      <c r="K504" s="137"/>
      <c r="L504" s="137"/>
      <c r="M504" s="137"/>
      <c r="N504" s="137"/>
      <c r="O504" s="140"/>
      <c r="P504" s="140"/>
      <c r="Q504" s="140"/>
      <c r="R504" s="140"/>
      <c r="T504" s="139"/>
      <c r="U504" s="150">
        <f>'[7]5E B2'!E496</f>
        <v>0</v>
      </c>
      <c r="V504" s="141"/>
      <c r="W504" s="141"/>
      <c r="X504" s="141"/>
      <c r="Y504" s="141"/>
      <c r="Z504" s="141"/>
      <c r="AA504" s="141"/>
      <c r="AB504" s="141"/>
      <c r="AC504" s="141"/>
      <c r="AD504" s="141"/>
      <c r="AE504" s="141"/>
      <c r="AF504" s="141"/>
      <c r="AG504" s="141"/>
      <c r="AH504" s="141"/>
      <c r="AI504" s="141"/>
    </row>
    <row r="505" spans="3:35" s="130" customFormat="1" ht="21" customHeight="1">
      <c r="C505" s="131" t="s">
        <v>60</v>
      </c>
      <c r="D505" s="99">
        <f>+'5E D2'!H425</f>
        <v>0</v>
      </c>
      <c r="E505" s="132"/>
      <c r="F505" s="132"/>
      <c r="G505" s="132"/>
      <c r="H505" s="132"/>
      <c r="I505" s="132"/>
      <c r="J505" s="132"/>
      <c r="K505" s="132"/>
      <c r="L505" s="132"/>
      <c r="M505" s="132"/>
      <c r="N505" s="132"/>
      <c r="O505" s="132"/>
      <c r="P505" s="132"/>
      <c r="Q505" s="132"/>
      <c r="R505" s="132"/>
      <c r="T505" s="131" t="s">
        <v>60</v>
      </c>
      <c r="U505" s="99">
        <f>'[7]5E B2'!G485</f>
        <v>0</v>
      </c>
      <c r="V505" s="132"/>
      <c r="W505" s="132"/>
      <c r="X505" s="132"/>
      <c r="Y505" s="132"/>
      <c r="Z505" s="132"/>
      <c r="AA505" s="132"/>
      <c r="AB505" s="132"/>
      <c r="AC505" s="132"/>
      <c r="AD505" s="132"/>
      <c r="AE505" s="132"/>
      <c r="AF505" s="132"/>
      <c r="AG505" s="132"/>
      <c r="AH505" s="132"/>
      <c r="AI505" s="132"/>
    </row>
    <row r="506" spans="3:35" s="130" customFormat="1" ht="22.5" hidden="1" customHeight="1">
      <c r="C506" s="133"/>
      <c r="D506" s="149">
        <f>+'5E D2'!H426</f>
        <v>0</v>
      </c>
      <c r="E506" s="134"/>
      <c r="F506" s="134"/>
      <c r="G506" s="134"/>
      <c r="H506" s="134"/>
      <c r="I506" s="134"/>
      <c r="J506" s="134"/>
      <c r="K506" s="134"/>
      <c r="L506" s="134"/>
      <c r="M506" s="134"/>
      <c r="N506" s="134"/>
      <c r="O506" s="134"/>
      <c r="P506" s="134"/>
      <c r="Q506" s="134"/>
      <c r="R506" s="134"/>
      <c r="T506" s="133"/>
      <c r="U506" s="149">
        <f>'[7]5E B2'!G486</f>
        <v>0</v>
      </c>
      <c r="V506" s="134"/>
      <c r="W506" s="134"/>
      <c r="X506" s="134"/>
      <c r="Y506" s="134"/>
      <c r="Z506" s="134"/>
      <c r="AA506" s="134"/>
      <c r="AB506" s="134"/>
      <c r="AC506" s="134"/>
      <c r="AD506" s="134"/>
      <c r="AE506" s="134"/>
      <c r="AF506" s="134"/>
      <c r="AG506" s="134"/>
      <c r="AH506" s="134"/>
      <c r="AI506" s="134"/>
    </row>
    <row r="507" spans="3:35" s="130" customFormat="1" ht="22.5" hidden="1" customHeight="1">
      <c r="C507" s="133"/>
      <c r="D507" s="149">
        <f>+'5E D2'!H427</f>
        <v>0</v>
      </c>
      <c r="E507" s="134"/>
      <c r="F507" s="134"/>
      <c r="G507" s="134"/>
      <c r="H507" s="134"/>
      <c r="I507" s="134"/>
      <c r="J507" s="134"/>
      <c r="K507" s="134"/>
      <c r="L507" s="134"/>
      <c r="M507" s="134"/>
      <c r="N507" s="134"/>
      <c r="O507" s="134"/>
      <c r="P507" s="134"/>
      <c r="Q507" s="134"/>
      <c r="R507" s="134"/>
      <c r="T507" s="133"/>
      <c r="U507" s="149">
        <f>'[7]5E B2'!G487</f>
        <v>0</v>
      </c>
      <c r="V507" s="134"/>
      <c r="W507" s="134"/>
      <c r="X507" s="134"/>
      <c r="Y507" s="134"/>
      <c r="Z507" s="134"/>
      <c r="AA507" s="134"/>
      <c r="AB507" s="134"/>
      <c r="AC507" s="134"/>
      <c r="AD507" s="134"/>
      <c r="AE507" s="134"/>
      <c r="AF507" s="134"/>
      <c r="AG507" s="134"/>
      <c r="AH507" s="134"/>
      <c r="AI507" s="134"/>
    </row>
    <row r="508" spans="3:35" s="130" customFormat="1" ht="22.5" customHeight="1">
      <c r="C508" s="135">
        <f>+C496+1</f>
        <v>45715</v>
      </c>
      <c r="D508" s="149">
        <f>+'5E D2'!H428</f>
        <v>0</v>
      </c>
      <c r="E508" s="134"/>
      <c r="F508" s="134"/>
      <c r="G508" s="134"/>
      <c r="H508" s="134"/>
      <c r="I508" s="134"/>
      <c r="J508" s="134"/>
      <c r="K508" s="134"/>
      <c r="L508" s="134"/>
      <c r="M508" s="134"/>
      <c r="N508" s="134"/>
      <c r="O508" s="134"/>
      <c r="P508" s="134"/>
      <c r="Q508" s="134"/>
      <c r="R508" s="134"/>
      <c r="T508" s="135">
        <f>+T496+1</f>
        <v>45722</v>
      </c>
      <c r="U508" s="149">
        <f>'[7]5E B2'!G488</f>
        <v>0</v>
      </c>
      <c r="V508" s="134"/>
      <c r="W508" s="134"/>
      <c r="X508" s="134"/>
      <c r="Y508" s="134"/>
      <c r="Z508" s="134"/>
      <c r="AA508" s="134"/>
      <c r="AB508" s="134"/>
      <c r="AC508" s="134"/>
      <c r="AD508" s="134"/>
      <c r="AE508" s="134"/>
      <c r="AF508" s="134"/>
      <c r="AG508" s="134"/>
      <c r="AH508" s="134"/>
      <c r="AI508" s="134"/>
    </row>
    <row r="509" spans="3:35" s="130" customFormat="1" ht="22.5" hidden="1" customHeight="1">
      <c r="C509" s="135"/>
      <c r="D509" s="149">
        <f>+'5E D2'!H429</f>
        <v>0</v>
      </c>
      <c r="E509" s="137"/>
      <c r="F509" s="137"/>
      <c r="G509" s="137"/>
      <c r="H509" s="137"/>
      <c r="I509" s="137"/>
      <c r="J509" s="137"/>
      <c r="K509" s="137"/>
      <c r="L509" s="137"/>
      <c r="M509" s="137"/>
      <c r="N509" s="137"/>
      <c r="O509" s="137"/>
      <c r="P509" s="137"/>
      <c r="Q509" s="137"/>
      <c r="R509" s="137"/>
      <c r="T509" s="135"/>
      <c r="U509" s="149">
        <f>'[7]5E B2'!G489</f>
        <v>0</v>
      </c>
      <c r="V509" s="134"/>
      <c r="W509" s="134"/>
      <c r="X509" s="134"/>
      <c r="Y509" s="134"/>
      <c r="Z509" s="134"/>
      <c r="AA509" s="134"/>
      <c r="AB509" s="134"/>
      <c r="AC509" s="134"/>
      <c r="AD509" s="134"/>
      <c r="AE509" s="134"/>
      <c r="AF509" s="134"/>
      <c r="AG509" s="134"/>
      <c r="AH509" s="134"/>
      <c r="AI509" s="134"/>
    </row>
    <row r="510" spans="3:35" s="130" customFormat="1" ht="22.5" hidden="1" customHeight="1">
      <c r="C510" s="135"/>
      <c r="D510" s="149">
        <f>+'5E D2'!H430</f>
        <v>0</v>
      </c>
      <c r="E510" s="137"/>
      <c r="F510" s="137"/>
      <c r="G510" s="137"/>
      <c r="H510" s="137"/>
      <c r="I510" s="137"/>
      <c r="J510" s="137"/>
      <c r="K510" s="137"/>
      <c r="L510" s="137"/>
      <c r="M510" s="137"/>
      <c r="N510" s="137"/>
      <c r="O510" s="137"/>
      <c r="P510" s="137"/>
      <c r="Q510" s="137"/>
      <c r="R510" s="137"/>
      <c r="T510" s="135"/>
      <c r="U510" s="149">
        <f>'[7]5E B2'!G490</f>
        <v>0</v>
      </c>
      <c r="V510" s="134"/>
      <c r="W510" s="134"/>
      <c r="X510" s="134"/>
      <c r="Y510" s="134"/>
      <c r="Z510" s="134"/>
      <c r="AA510" s="134"/>
      <c r="AB510" s="134"/>
      <c r="AC510" s="134"/>
      <c r="AD510" s="134"/>
      <c r="AE510" s="134"/>
      <c r="AF510" s="134"/>
      <c r="AG510" s="134"/>
      <c r="AH510" s="134"/>
      <c r="AI510" s="134"/>
    </row>
    <row r="511" spans="3:35" s="130" customFormat="1" ht="21.75" customHeight="1">
      <c r="C511" s="136"/>
      <c r="D511" s="149">
        <f>+'5E D2'!H431</f>
        <v>0</v>
      </c>
      <c r="E511" s="137"/>
      <c r="F511" s="137"/>
      <c r="G511" s="137"/>
      <c r="H511" s="137"/>
      <c r="I511" s="137"/>
      <c r="J511" s="137"/>
      <c r="K511" s="137"/>
      <c r="L511" s="137"/>
      <c r="M511" s="137"/>
      <c r="N511" s="137"/>
      <c r="O511" s="137"/>
      <c r="P511" s="137"/>
      <c r="Q511" s="137"/>
      <c r="R511" s="138"/>
      <c r="T511" s="136"/>
      <c r="U511" s="149">
        <f>'[7]5E B2'!G491</f>
        <v>0</v>
      </c>
      <c r="V511" s="134"/>
      <c r="W511" s="134"/>
      <c r="X511" s="134"/>
      <c r="Y511" s="134"/>
      <c r="Z511" s="134"/>
      <c r="AA511" s="134"/>
      <c r="AB511" s="134"/>
      <c r="AC511" s="134"/>
      <c r="AD511" s="134"/>
      <c r="AE511" s="134"/>
      <c r="AF511" s="134"/>
      <c r="AG511" s="134"/>
      <c r="AH511" s="134"/>
      <c r="AI511" s="134"/>
    </row>
    <row r="512" spans="3:35" s="130" customFormat="1" ht="22.5" hidden="1" customHeight="1">
      <c r="C512" s="136"/>
      <c r="D512" s="149">
        <f>+'5E D2'!H432</f>
        <v>0</v>
      </c>
      <c r="E512" s="137"/>
      <c r="F512" s="137"/>
      <c r="G512" s="137"/>
      <c r="H512" s="137"/>
      <c r="I512" s="137"/>
      <c r="J512" s="137"/>
      <c r="K512" s="137"/>
      <c r="L512" s="137"/>
      <c r="M512" s="137"/>
      <c r="N512" s="137"/>
      <c r="O512" s="137"/>
      <c r="P512" s="137"/>
      <c r="Q512" s="137"/>
      <c r="R512" s="138"/>
      <c r="T512" s="136"/>
      <c r="U512" s="149">
        <f>'[7]5E B2'!G492</f>
        <v>0</v>
      </c>
      <c r="V512" s="134"/>
      <c r="W512" s="134"/>
      <c r="X512" s="134"/>
      <c r="Y512" s="134"/>
      <c r="Z512" s="134"/>
      <c r="AA512" s="134"/>
      <c r="AB512" s="134"/>
      <c r="AC512" s="134"/>
      <c r="AD512" s="134"/>
      <c r="AE512" s="134"/>
      <c r="AF512" s="134"/>
      <c r="AG512" s="134"/>
      <c r="AH512" s="134"/>
      <c r="AI512" s="134"/>
    </row>
    <row r="513" spans="3:35" s="130" customFormat="1" ht="0.75" customHeight="1">
      <c r="C513" s="136"/>
      <c r="D513" s="149">
        <f>+'5E D2'!H433</f>
        <v>0</v>
      </c>
      <c r="E513" s="137"/>
      <c r="F513" s="137"/>
      <c r="G513" s="137"/>
      <c r="H513" s="137"/>
      <c r="I513" s="137"/>
      <c r="J513" s="137"/>
      <c r="K513" s="137"/>
      <c r="L513" s="137"/>
      <c r="M513" s="137"/>
      <c r="N513" s="137"/>
      <c r="O513" s="137"/>
      <c r="P513" s="137"/>
      <c r="Q513" s="137"/>
      <c r="R513" s="138"/>
      <c r="T513" s="136"/>
      <c r="U513" s="149">
        <f>'[7]5E B2'!G493</f>
        <v>0</v>
      </c>
      <c r="V513" s="134"/>
      <c r="W513" s="134"/>
      <c r="X513" s="134"/>
      <c r="Y513" s="134"/>
      <c r="Z513" s="134"/>
      <c r="AA513" s="134"/>
      <c r="AB513" s="134"/>
      <c r="AC513" s="134"/>
      <c r="AD513" s="134"/>
      <c r="AE513" s="134"/>
      <c r="AF513" s="134"/>
      <c r="AG513" s="134"/>
      <c r="AH513" s="134"/>
      <c r="AI513" s="134"/>
    </row>
    <row r="514" spans="3:35" s="130" customFormat="1" ht="22.5" customHeight="1">
      <c r="C514" s="133"/>
      <c r="D514" s="149">
        <f>+'5E D2'!H434</f>
        <v>0</v>
      </c>
      <c r="E514" s="138"/>
      <c r="F514" s="138"/>
      <c r="G514" s="138"/>
      <c r="H514" s="138"/>
      <c r="I514" s="138"/>
      <c r="J514" s="137"/>
      <c r="K514" s="137"/>
      <c r="L514" s="137"/>
      <c r="M514" s="137"/>
      <c r="N514" s="137"/>
      <c r="O514" s="138"/>
      <c r="P514" s="138"/>
      <c r="Q514" s="138"/>
      <c r="R514" s="138"/>
      <c r="T514" s="133"/>
      <c r="U514" s="149">
        <f>'[7]5E B2'!G494</f>
        <v>0</v>
      </c>
      <c r="V514" s="134"/>
      <c r="W514" s="134"/>
      <c r="X514" s="134"/>
      <c r="Y514" s="134"/>
      <c r="Z514" s="134"/>
      <c r="AA514" s="134"/>
      <c r="AB514" s="134"/>
      <c r="AC514" s="134"/>
      <c r="AD514" s="134"/>
      <c r="AE514" s="134"/>
      <c r="AF514" s="134"/>
      <c r="AG514" s="134"/>
      <c r="AH514" s="134"/>
      <c r="AI514" s="134"/>
    </row>
    <row r="515" spans="3:35" s="130" customFormat="1" ht="22.5" hidden="1" customHeight="1">
      <c r="C515" s="133"/>
      <c r="D515" s="149">
        <f>+'5E D2'!H435</f>
        <v>0</v>
      </c>
      <c r="E515" s="138"/>
      <c r="F515" s="138"/>
      <c r="G515" s="138"/>
      <c r="H515" s="138"/>
      <c r="I515" s="138"/>
      <c r="J515" s="137"/>
      <c r="K515" s="137"/>
      <c r="L515" s="137"/>
      <c r="M515" s="137"/>
      <c r="N515" s="137"/>
      <c r="O515" s="138"/>
      <c r="P515" s="138"/>
      <c r="Q515" s="138"/>
      <c r="R515" s="138"/>
      <c r="T515" s="133"/>
      <c r="U515" s="149">
        <f>'[7]5E B2'!G495</f>
        <v>0</v>
      </c>
      <c r="V515" s="134"/>
      <c r="W515" s="134"/>
      <c r="X515" s="134"/>
      <c r="Y515" s="134"/>
      <c r="Z515" s="134"/>
      <c r="AA515" s="134"/>
      <c r="AB515" s="134"/>
      <c r="AC515" s="134"/>
      <c r="AD515" s="134"/>
      <c r="AE515" s="134"/>
      <c r="AF515" s="134"/>
      <c r="AG515" s="134"/>
      <c r="AH515" s="134"/>
      <c r="AI515" s="134"/>
    </row>
    <row r="516" spans="3:35" s="130" customFormat="1" ht="22.5" customHeight="1">
      <c r="C516" s="139"/>
      <c r="D516" s="150">
        <f>+'5E D2'!H436</f>
        <v>0</v>
      </c>
      <c r="E516" s="140"/>
      <c r="F516" s="140"/>
      <c r="G516" s="140"/>
      <c r="H516" s="140"/>
      <c r="I516" s="140"/>
      <c r="J516" s="137"/>
      <c r="K516" s="137"/>
      <c r="L516" s="137"/>
      <c r="M516" s="137"/>
      <c r="N516" s="137"/>
      <c r="O516" s="140"/>
      <c r="P516" s="140"/>
      <c r="Q516" s="140"/>
      <c r="R516" s="140"/>
      <c r="T516" s="139"/>
      <c r="U516" s="150">
        <f>'[7]5E B2'!G496</f>
        <v>0</v>
      </c>
      <c r="V516" s="142"/>
      <c r="W516" s="142"/>
      <c r="X516" s="142"/>
      <c r="Y516" s="142"/>
      <c r="Z516" s="142"/>
      <c r="AA516" s="142"/>
      <c r="AB516" s="142"/>
      <c r="AC516" s="142"/>
      <c r="AD516" s="142"/>
      <c r="AE516" s="142"/>
      <c r="AF516" s="142"/>
      <c r="AG516" s="140"/>
      <c r="AH516" s="140"/>
      <c r="AI516" s="140"/>
    </row>
    <row r="517" spans="3:35" s="130" customFormat="1" ht="21" customHeight="1">
      <c r="C517" s="131" t="s">
        <v>61</v>
      </c>
      <c r="D517" s="99">
        <f>+'5E D2'!J425</f>
        <v>0</v>
      </c>
      <c r="E517" s="132"/>
      <c r="F517" s="132"/>
      <c r="G517" s="132"/>
      <c r="H517" s="132"/>
      <c r="I517" s="132"/>
      <c r="J517" s="132"/>
      <c r="K517" s="132"/>
      <c r="L517" s="132"/>
      <c r="M517" s="132"/>
      <c r="N517" s="132"/>
      <c r="O517" s="132"/>
      <c r="P517" s="132"/>
      <c r="Q517" s="132"/>
      <c r="R517" s="132"/>
      <c r="T517" s="131" t="s">
        <v>61</v>
      </c>
      <c r="U517" s="99">
        <f>'[7]5E B2'!I485</f>
        <v>0</v>
      </c>
      <c r="V517" s="132"/>
      <c r="W517" s="132"/>
      <c r="X517" s="132"/>
      <c r="Y517" s="132"/>
      <c r="Z517" s="132"/>
      <c r="AA517" s="132"/>
      <c r="AB517" s="132"/>
      <c r="AC517" s="132"/>
      <c r="AD517" s="132"/>
      <c r="AE517" s="132"/>
      <c r="AF517" s="132"/>
      <c r="AG517" s="132"/>
      <c r="AH517" s="132"/>
      <c r="AI517" s="132"/>
    </row>
    <row r="518" spans="3:35" s="130" customFormat="1" ht="22.5" hidden="1" customHeight="1">
      <c r="C518" s="133"/>
      <c r="D518" s="149">
        <f>+'5E D2'!J426</f>
        <v>0</v>
      </c>
      <c r="E518" s="134"/>
      <c r="F518" s="134"/>
      <c r="G518" s="134"/>
      <c r="H518" s="134"/>
      <c r="I518" s="134"/>
      <c r="J518" s="134"/>
      <c r="K518" s="134"/>
      <c r="L518" s="134"/>
      <c r="M518" s="134"/>
      <c r="N518" s="134"/>
      <c r="O518" s="134"/>
      <c r="P518" s="134"/>
      <c r="Q518" s="134"/>
      <c r="R518" s="134"/>
      <c r="T518" s="133"/>
      <c r="U518" s="149">
        <f>'[7]5E B2'!I486</f>
        <v>0</v>
      </c>
      <c r="V518" s="134"/>
      <c r="W518" s="134"/>
      <c r="X518" s="134"/>
      <c r="Y518" s="134"/>
      <c r="Z518" s="134"/>
      <c r="AA518" s="134"/>
      <c r="AB518" s="134"/>
      <c r="AC518" s="134"/>
      <c r="AD518" s="134"/>
      <c r="AE518" s="134"/>
      <c r="AF518" s="134"/>
      <c r="AG518" s="134"/>
      <c r="AH518" s="134"/>
      <c r="AI518" s="134"/>
    </row>
    <row r="519" spans="3:35" s="130" customFormat="1" ht="22.5" hidden="1" customHeight="1">
      <c r="C519" s="133"/>
      <c r="D519" s="149">
        <f>+'5E D2'!J427</f>
        <v>0</v>
      </c>
      <c r="E519" s="134"/>
      <c r="F519" s="134"/>
      <c r="G519" s="134"/>
      <c r="H519" s="134"/>
      <c r="I519" s="134"/>
      <c r="J519" s="134"/>
      <c r="K519" s="134"/>
      <c r="L519" s="134"/>
      <c r="M519" s="134"/>
      <c r="N519" s="134"/>
      <c r="O519" s="134"/>
      <c r="P519" s="134"/>
      <c r="Q519" s="134"/>
      <c r="R519" s="134"/>
      <c r="T519" s="133"/>
      <c r="U519" s="149">
        <f>'[7]5E B2'!I487</f>
        <v>0</v>
      </c>
      <c r="V519" s="134"/>
      <c r="W519" s="134"/>
      <c r="X519" s="134"/>
      <c r="Y519" s="134"/>
      <c r="Z519" s="134"/>
      <c r="AA519" s="134"/>
      <c r="AB519" s="134"/>
      <c r="AC519" s="134"/>
      <c r="AD519" s="134"/>
      <c r="AE519" s="134"/>
      <c r="AF519" s="134"/>
      <c r="AG519" s="134"/>
      <c r="AH519" s="134"/>
      <c r="AI519" s="134"/>
    </row>
    <row r="520" spans="3:35" s="130" customFormat="1" ht="22.5" customHeight="1">
      <c r="C520" s="135">
        <f>+C508+1</f>
        <v>45716</v>
      </c>
      <c r="D520" s="149">
        <f>+'5E D2'!J428</f>
        <v>0</v>
      </c>
      <c r="E520" s="134"/>
      <c r="F520" s="134"/>
      <c r="G520" s="134"/>
      <c r="H520" s="134"/>
      <c r="I520" s="134"/>
      <c r="J520" s="134"/>
      <c r="K520" s="137"/>
      <c r="L520" s="137"/>
      <c r="M520" s="137"/>
      <c r="N520" s="137"/>
      <c r="O520" s="137"/>
      <c r="P520" s="137"/>
      <c r="Q520" s="137"/>
      <c r="R520" s="137"/>
      <c r="T520" s="135">
        <f>+T508+1</f>
        <v>45723</v>
      </c>
      <c r="U520" s="149">
        <f>'[7]5E B2'!I488</f>
        <v>0</v>
      </c>
      <c r="V520" s="134"/>
      <c r="W520" s="134"/>
      <c r="X520" s="134"/>
      <c r="Y520" s="134"/>
      <c r="Z520" s="134"/>
      <c r="AA520" s="134"/>
      <c r="AB520" s="134"/>
      <c r="AC520" s="134"/>
      <c r="AD520" s="134"/>
      <c r="AE520" s="134"/>
      <c r="AF520" s="134"/>
      <c r="AG520" s="134"/>
      <c r="AH520" s="134"/>
      <c r="AI520" s="134"/>
    </row>
    <row r="521" spans="3:35" s="130" customFormat="1" ht="22.5" hidden="1" customHeight="1">
      <c r="C521" s="135"/>
      <c r="D521" s="149">
        <f>+'5E D2'!J429</f>
        <v>0</v>
      </c>
      <c r="E521" s="137"/>
      <c r="F521" s="137"/>
      <c r="G521" s="137"/>
      <c r="H521" s="137"/>
      <c r="I521" s="137"/>
      <c r="J521" s="137"/>
      <c r="K521" s="137"/>
      <c r="L521" s="137"/>
      <c r="M521" s="137"/>
      <c r="N521" s="137"/>
      <c r="O521" s="137"/>
      <c r="P521" s="137"/>
      <c r="Q521" s="137"/>
      <c r="R521" s="137"/>
      <c r="T521" s="135"/>
      <c r="U521" s="149">
        <f>'[7]5E B2'!I489</f>
        <v>0</v>
      </c>
      <c r="V521" s="134"/>
      <c r="W521" s="134"/>
      <c r="X521" s="134"/>
      <c r="Y521" s="134"/>
      <c r="Z521" s="134"/>
      <c r="AA521" s="134"/>
      <c r="AB521" s="134"/>
      <c r="AC521" s="134"/>
      <c r="AD521" s="134"/>
      <c r="AE521" s="134"/>
      <c r="AF521" s="134"/>
      <c r="AG521" s="134"/>
      <c r="AH521" s="134"/>
      <c r="AI521" s="134"/>
    </row>
    <row r="522" spans="3:35" s="130" customFormat="1" ht="22.5" hidden="1" customHeight="1">
      <c r="C522" s="135"/>
      <c r="D522" s="149">
        <f>+'5E D2'!J430</f>
        <v>0</v>
      </c>
      <c r="E522" s="137"/>
      <c r="F522" s="137"/>
      <c r="G522" s="137"/>
      <c r="H522" s="137"/>
      <c r="I522" s="137"/>
      <c r="J522" s="137"/>
      <c r="K522" s="137"/>
      <c r="L522" s="137"/>
      <c r="M522" s="137"/>
      <c r="N522" s="137"/>
      <c r="O522" s="137"/>
      <c r="P522" s="137"/>
      <c r="Q522" s="137"/>
      <c r="R522" s="137"/>
      <c r="T522" s="135"/>
      <c r="U522" s="149">
        <f>'[7]5E B2'!I490</f>
        <v>0</v>
      </c>
      <c r="V522" s="134"/>
      <c r="W522" s="134"/>
      <c r="X522" s="134"/>
      <c r="Y522" s="134"/>
      <c r="Z522" s="134"/>
      <c r="AA522" s="134"/>
      <c r="AB522" s="134"/>
      <c r="AC522" s="134"/>
      <c r="AD522" s="134"/>
      <c r="AE522" s="134"/>
      <c r="AF522" s="134"/>
      <c r="AG522" s="134"/>
      <c r="AH522" s="134"/>
      <c r="AI522" s="134"/>
    </row>
    <row r="523" spans="3:35" s="130" customFormat="1" ht="21.75" customHeight="1">
      <c r="C523" s="136"/>
      <c r="D523" s="149">
        <f>+'5E D2'!J431</f>
        <v>0</v>
      </c>
      <c r="E523" s="137"/>
      <c r="F523" s="137"/>
      <c r="G523" s="137"/>
      <c r="H523" s="137"/>
      <c r="I523" s="137"/>
      <c r="J523" s="137"/>
      <c r="K523" s="137"/>
      <c r="L523" s="137"/>
      <c r="M523" s="137"/>
      <c r="N523" s="137"/>
      <c r="O523" s="137"/>
      <c r="P523" s="137"/>
      <c r="Q523" s="137"/>
      <c r="R523" s="138"/>
      <c r="T523" s="136"/>
      <c r="U523" s="149">
        <f>'[7]5E B2'!I491</f>
        <v>0</v>
      </c>
      <c r="V523" s="134"/>
      <c r="W523" s="134"/>
      <c r="X523" s="134"/>
      <c r="Y523" s="134"/>
      <c r="Z523" s="134"/>
      <c r="AA523" s="134"/>
      <c r="AB523" s="134"/>
      <c r="AC523" s="134"/>
      <c r="AD523" s="134"/>
      <c r="AE523" s="134"/>
      <c r="AF523" s="134"/>
      <c r="AG523" s="134"/>
      <c r="AH523" s="134"/>
      <c r="AI523" s="134"/>
    </row>
    <row r="524" spans="3:35" s="130" customFormat="1" ht="22.5" hidden="1" customHeight="1">
      <c r="C524" s="136"/>
      <c r="D524" s="149">
        <f>+'5E D2'!J432</f>
        <v>0</v>
      </c>
      <c r="E524" s="137"/>
      <c r="F524" s="137"/>
      <c r="G524" s="137"/>
      <c r="H524" s="137"/>
      <c r="I524" s="137"/>
      <c r="J524" s="137"/>
      <c r="K524" s="137"/>
      <c r="L524" s="137"/>
      <c r="M524" s="137"/>
      <c r="N524" s="137"/>
      <c r="O524" s="137"/>
      <c r="P524" s="137"/>
      <c r="Q524" s="137"/>
      <c r="R524" s="138"/>
      <c r="T524" s="136"/>
      <c r="U524" s="149">
        <f>'[7]5E B2'!I492</f>
        <v>0</v>
      </c>
      <c r="V524" s="134"/>
      <c r="W524" s="134"/>
      <c r="X524" s="134"/>
      <c r="Y524" s="134"/>
      <c r="Z524" s="134"/>
      <c r="AA524" s="134"/>
      <c r="AB524" s="134"/>
      <c r="AC524" s="134"/>
      <c r="AD524" s="134"/>
      <c r="AE524" s="134"/>
      <c r="AF524" s="134"/>
      <c r="AG524" s="134"/>
      <c r="AH524" s="134"/>
      <c r="AI524" s="134"/>
    </row>
    <row r="525" spans="3:35" s="130" customFormat="1" ht="0.75" customHeight="1">
      <c r="C525" s="136"/>
      <c r="D525" s="149">
        <f>+'5E D2'!J433</f>
        <v>0</v>
      </c>
      <c r="E525" s="137"/>
      <c r="F525" s="137"/>
      <c r="G525" s="137"/>
      <c r="H525" s="137"/>
      <c r="I525" s="137"/>
      <c r="J525" s="137"/>
      <c r="K525" s="137"/>
      <c r="L525" s="137"/>
      <c r="M525" s="137"/>
      <c r="N525" s="137"/>
      <c r="O525" s="137"/>
      <c r="P525" s="137"/>
      <c r="Q525" s="137"/>
      <c r="R525" s="138"/>
      <c r="T525" s="136"/>
      <c r="U525" s="149">
        <f>'[7]5E B2'!I493</f>
        <v>0</v>
      </c>
      <c r="V525" s="134"/>
      <c r="W525" s="134"/>
      <c r="X525" s="134"/>
      <c r="Y525" s="134"/>
      <c r="Z525" s="134"/>
      <c r="AA525" s="134"/>
      <c r="AB525" s="134"/>
      <c r="AC525" s="134"/>
      <c r="AD525" s="134"/>
      <c r="AE525" s="134"/>
      <c r="AF525" s="134"/>
      <c r="AG525" s="134"/>
      <c r="AH525" s="134"/>
      <c r="AI525" s="134"/>
    </row>
    <row r="526" spans="3:35" s="130" customFormat="1" ht="22.5" customHeight="1">
      <c r="C526" s="133"/>
      <c r="D526" s="149">
        <f>+'5E D2'!J434</f>
        <v>0</v>
      </c>
      <c r="E526" s="138"/>
      <c r="F526" s="138"/>
      <c r="G526" s="138"/>
      <c r="H526" s="138"/>
      <c r="I526" s="138"/>
      <c r="J526" s="137"/>
      <c r="K526" s="137"/>
      <c r="L526" s="137"/>
      <c r="M526" s="137"/>
      <c r="N526" s="137"/>
      <c r="O526" s="138"/>
      <c r="P526" s="138"/>
      <c r="Q526" s="138"/>
      <c r="R526" s="138"/>
      <c r="T526" s="133"/>
      <c r="U526" s="149">
        <f>'[7]5E B2'!I494</f>
        <v>0</v>
      </c>
      <c r="V526" s="134"/>
      <c r="W526" s="134"/>
      <c r="X526" s="134"/>
      <c r="Y526" s="134"/>
      <c r="Z526" s="134"/>
      <c r="AA526" s="134"/>
      <c r="AB526" s="134"/>
      <c r="AC526" s="134"/>
      <c r="AD526" s="134"/>
      <c r="AE526" s="134"/>
      <c r="AF526" s="134"/>
      <c r="AG526" s="134"/>
      <c r="AH526" s="134"/>
      <c r="AI526" s="134"/>
    </row>
    <row r="527" spans="3:35" s="130" customFormat="1" ht="22.5" hidden="1" customHeight="1">
      <c r="C527" s="133"/>
      <c r="D527" s="149">
        <f>+'5E D2'!J435</f>
        <v>0</v>
      </c>
      <c r="E527" s="138"/>
      <c r="F527" s="138"/>
      <c r="G527" s="138"/>
      <c r="H527" s="138"/>
      <c r="I527" s="138"/>
      <c r="J527" s="137"/>
      <c r="K527" s="137"/>
      <c r="L527" s="137"/>
      <c r="M527" s="137"/>
      <c r="N527" s="137"/>
      <c r="O527" s="138"/>
      <c r="P527" s="138"/>
      <c r="Q527" s="138"/>
      <c r="R527" s="138"/>
      <c r="T527" s="133"/>
      <c r="U527" s="149">
        <f>'[7]5E B2'!I495</f>
        <v>0</v>
      </c>
      <c r="V527" s="134"/>
      <c r="W527" s="134"/>
      <c r="X527" s="134"/>
      <c r="Y527" s="134"/>
      <c r="Z527" s="134"/>
      <c r="AA527" s="134"/>
      <c r="AB527" s="134"/>
      <c r="AC527" s="134"/>
      <c r="AD527" s="134"/>
      <c r="AE527" s="134"/>
      <c r="AF527" s="134"/>
      <c r="AG527" s="134"/>
      <c r="AH527" s="134"/>
      <c r="AI527" s="134"/>
    </row>
    <row r="528" spans="3:35" s="130" customFormat="1" ht="22.5" customHeight="1">
      <c r="C528" s="139"/>
      <c r="D528" s="150">
        <f>+'5E D2'!J436</f>
        <v>0</v>
      </c>
      <c r="E528" s="140"/>
      <c r="F528" s="140"/>
      <c r="G528" s="140"/>
      <c r="H528" s="140"/>
      <c r="I528" s="140"/>
      <c r="J528" s="137"/>
      <c r="K528" s="137"/>
      <c r="L528" s="137"/>
      <c r="M528" s="137"/>
      <c r="N528" s="137"/>
      <c r="O528" s="140"/>
      <c r="P528" s="140"/>
      <c r="Q528" s="140"/>
      <c r="R528" s="140"/>
      <c r="T528" s="139"/>
      <c r="U528" s="150">
        <f>'[7]5E B2'!I496</f>
        <v>0</v>
      </c>
      <c r="V528" s="141"/>
      <c r="W528" s="141"/>
      <c r="X528" s="141"/>
      <c r="Y528" s="141"/>
      <c r="Z528" s="141"/>
      <c r="AA528" s="141"/>
      <c r="AB528" s="141"/>
      <c r="AC528" s="141"/>
      <c r="AD528" s="141"/>
      <c r="AE528" s="141"/>
      <c r="AF528" s="141"/>
      <c r="AG528" s="141"/>
      <c r="AH528" s="141"/>
      <c r="AI528" s="141"/>
    </row>
    <row r="529" spans="3:35">
      <c r="C529" s="321"/>
      <c r="D529" s="321"/>
      <c r="E529" s="321"/>
      <c r="F529" s="321"/>
      <c r="G529" s="321"/>
      <c r="H529" s="321"/>
      <c r="I529" s="321"/>
      <c r="J529" s="321"/>
      <c r="K529" s="321"/>
      <c r="L529" s="321"/>
      <c r="M529" s="321"/>
      <c r="N529" s="321"/>
      <c r="O529" s="321"/>
      <c r="P529" s="321"/>
      <c r="Q529" s="321"/>
      <c r="R529" s="321"/>
      <c r="T529" s="321"/>
      <c r="U529" s="321"/>
      <c r="V529" s="321"/>
      <c r="W529" s="321"/>
      <c r="X529" s="321"/>
      <c r="Y529" s="321"/>
      <c r="Z529" s="321"/>
      <c r="AA529" s="321"/>
      <c r="AB529" s="321"/>
      <c r="AC529" s="321"/>
      <c r="AD529" s="321"/>
    </row>
    <row r="530" spans="3:35">
      <c r="C530" s="143"/>
      <c r="D530" s="143"/>
      <c r="E530" s="143"/>
      <c r="F530" s="143"/>
      <c r="G530" s="143"/>
      <c r="H530" s="143"/>
      <c r="I530" s="143"/>
      <c r="J530" s="143"/>
      <c r="K530" s="143"/>
      <c r="L530" s="143"/>
      <c r="M530" s="143"/>
      <c r="N530" s="143"/>
      <c r="O530" s="143"/>
      <c r="P530" s="143"/>
      <c r="Q530" s="143"/>
      <c r="R530" s="143"/>
      <c r="T530" s="143"/>
      <c r="U530" s="143"/>
      <c r="V530" s="143"/>
      <c r="W530" s="143"/>
      <c r="X530" s="143"/>
      <c r="Y530" s="143"/>
      <c r="Z530" s="143"/>
      <c r="AA530" s="143"/>
      <c r="AB530" s="143"/>
      <c r="AC530" s="143"/>
      <c r="AD530" s="143"/>
      <c r="AE530" s="143"/>
      <c r="AF530" s="143"/>
      <c r="AG530" s="143"/>
      <c r="AH530" s="143"/>
      <c r="AI530" s="143"/>
    </row>
    <row r="531" spans="3:35">
      <c r="C531" s="322"/>
      <c r="D531" s="322"/>
      <c r="E531" s="322"/>
      <c r="F531" s="322"/>
      <c r="G531" s="322"/>
      <c r="H531" s="322"/>
      <c r="I531" s="322"/>
      <c r="J531" s="322"/>
      <c r="K531" s="322"/>
      <c r="L531" s="322"/>
      <c r="M531" s="322"/>
      <c r="N531" s="322"/>
      <c r="O531" s="322"/>
      <c r="P531" s="322"/>
      <c r="Q531" s="322"/>
      <c r="R531" s="322"/>
      <c r="T531" s="322"/>
      <c r="U531" s="322"/>
      <c r="V531" s="322"/>
      <c r="W531" s="322"/>
      <c r="X531" s="322"/>
      <c r="Y531" s="322"/>
      <c r="Z531" s="322"/>
      <c r="AA531" s="322"/>
      <c r="AB531" s="322"/>
      <c r="AC531" s="322"/>
      <c r="AD531" s="322"/>
    </row>
    <row r="534" spans="3:35">
      <c r="C534" s="143"/>
      <c r="D534" s="143"/>
      <c r="E534" s="143"/>
      <c r="F534" s="143"/>
      <c r="G534" s="143"/>
      <c r="H534" s="143"/>
      <c r="I534" s="143"/>
      <c r="J534" s="143"/>
      <c r="K534" s="143"/>
      <c r="L534" s="143"/>
      <c r="M534" s="143"/>
      <c r="N534" s="143"/>
      <c r="O534" s="143"/>
      <c r="P534" s="143"/>
      <c r="Q534" s="143"/>
      <c r="R534" s="143"/>
      <c r="T534" s="143"/>
      <c r="U534" s="143"/>
      <c r="V534" s="143"/>
      <c r="W534" s="143"/>
      <c r="X534" s="143"/>
      <c r="Y534" s="143"/>
      <c r="Z534" s="143"/>
      <c r="AA534" s="143"/>
      <c r="AB534" s="143"/>
      <c r="AC534" s="143"/>
      <c r="AD534" s="143"/>
      <c r="AE534" s="143"/>
      <c r="AF534" s="143"/>
      <c r="AG534" s="143"/>
      <c r="AH534" s="143"/>
      <c r="AI534" s="143"/>
    </row>
    <row r="535" spans="3:35">
      <c r="C535" s="322"/>
      <c r="D535" s="322"/>
      <c r="E535" s="322"/>
      <c r="F535" s="322"/>
      <c r="G535" s="322"/>
      <c r="H535" s="322"/>
      <c r="I535" s="322"/>
      <c r="J535" s="322"/>
      <c r="K535" s="322"/>
      <c r="L535" s="322"/>
      <c r="M535" s="322"/>
      <c r="N535" s="322"/>
      <c r="O535" s="322"/>
      <c r="P535" s="322"/>
      <c r="Q535" s="322"/>
      <c r="R535" s="322"/>
      <c r="T535" s="322"/>
      <c r="U535" s="322"/>
      <c r="V535" s="322"/>
      <c r="W535" s="322"/>
      <c r="X535" s="322"/>
      <c r="Y535" s="322"/>
      <c r="Z535" s="322"/>
      <c r="AA535" s="322"/>
      <c r="AB535" s="322"/>
      <c r="AC535" s="322"/>
      <c r="AD535" s="322"/>
    </row>
  </sheetData>
  <mergeCells count="282">
    <mergeCell ref="C535:R535"/>
    <mergeCell ref="T535:AD535"/>
    <mergeCell ref="C531:R531"/>
    <mergeCell ref="T531:AD531"/>
    <mergeCell ref="AF467:AF468"/>
    <mergeCell ref="AG467:AG468"/>
    <mergeCell ref="AH467:AH468"/>
    <mergeCell ref="AI467:AI468"/>
    <mergeCell ref="C529:R529"/>
    <mergeCell ref="T529:AD529"/>
    <mergeCell ref="Z467:Z468"/>
    <mergeCell ref="AA467:AA468"/>
    <mergeCell ref="AB467:AB468"/>
    <mergeCell ref="AC467:AC468"/>
    <mergeCell ref="AD467:AD468"/>
    <mergeCell ref="AE467:AE468"/>
    <mergeCell ref="Q467:Q468"/>
    <mergeCell ref="R467:R468"/>
    <mergeCell ref="V467:V468"/>
    <mergeCell ref="W467:W468"/>
    <mergeCell ref="X467:X468"/>
    <mergeCell ref="Y467:Y468"/>
    <mergeCell ref="K467:K468"/>
    <mergeCell ref="L467:L468"/>
    <mergeCell ref="M467:M468"/>
    <mergeCell ref="N467:N468"/>
    <mergeCell ref="O467:O468"/>
    <mergeCell ref="P467:P468"/>
    <mergeCell ref="D461:R461"/>
    <mergeCell ref="U461:AI461"/>
    <mergeCell ref="C464:R465"/>
    <mergeCell ref="T464:AI465"/>
    <mergeCell ref="E467:E468"/>
    <mergeCell ref="F467:F468"/>
    <mergeCell ref="G467:G468"/>
    <mergeCell ref="H467:H468"/>
    <mergeCell ref="I467:I468"/>
    <mergeCell ref="J467:J468"/>
    <mergeCell ref="C455:R455"/>
    <mergeCell ref="T455:AD455"/>
    <mergeCell ref="C459:D459"/>
    <mergeCell ref="K459:R459"/>
    <mergeCell ref="T459:U459"/>
    <mergeCell ref="AB459:AI459"/>
    <mergeCell ref="AF391:AF392"/>
    <mergeCell ref="AG391:AG392"/>
    <mergeCell ref="AH391:AH392"/>
    <mergeCell ref="AI391:AI392"/>
    <mergeCell ref="C453:R453"/>
    <mergeCell ref="T453:AD453"/>
    <mergeCell ref="Z391:Z392"/>
    <mergeCell ref="AA391:AA392"/>
    <mergeCell ref="AB391:AB392"/>
    <mergeCell ref="AC391:AC392"/>
    <mergeCell ref="AD391:AD392"/>
    <mergeCell ref="AE391:AE392"/>
    <mergeCell ref="Q391:Q392"/>
    <mergeCell ref="R391:R392"/>
    <mergeCell ref="V391:V392"/>
    <mergeCell ref="W391:W392"/>
    <mergeCell ref="X391:X392"/>
    <mergeCell ref="Y391:Y392"/>
    <mergeCell ref="K391:K392"/>
    <mergeCell ref="L391:L392"/>
    <mergeCell ref="M391:M392"/>
    <mergeCell ref="N391:N392"/>
    <mergeCell ref="O391:O392"/>
    <mergeCell ref="P391:P392"/>
    <mergeCell ref="D385:R385"/>
    <mergeCell ref="U385:AI385"/>
    <mergeCell ref="C388:R389"/>
    <mergeCell ref="T388:AI389"/>
    <mergeCell ref="E391:E392"/>
    <mergeCell ref="F391:F392"/>
    <mergeCell ref="G391:G392"/>
    <mergeCell ref="H391:H392"/>
    <mergeCell ref="I391:I392"/>
    <mergeCell ref="J391:J392"/>
    <mergeCell ref="C379:R379"/>
    <mergeCell ref="T379:AD379"/>
    <mergeCell ref="C383:D383"/>
    <mergeCell ref="K383:R383"/>
    <mergeCell ref="T383:U383"/>
    <mergeCell ref="AB383:AI383"/>
    <mergeCell ref="AF315:AF316"/>
    <mergeCell ref="AG315:AG316"/>
    <mergeCell ref="AH315:AH316"/>
    <mergeCell ref="AI315:AI316"/>
    <mergeCell ref="C377:R377"/>
    <mergeCell ref="T377:AD377"/>
    <mergeCell ref="Z315:Z316"/>
    <mergeCell ref="AA315:AA316"/>
    <mergeCell ref="AB315:AB316"/>
    <mergeCell ref="AC315:AC316"/>
    <mergeCell ref="AD315:AD316"/>
    <mergeCell ref="AE315:AE316"/>
    <mergeCell ref="Q315:Q316"/>
    <mergeCell ref="R315:R316"/>
    <mergeCell ref="V315:V316"/>
    <mergeCell ref="W315:W316"/>
    <mergeCell ref="X315:X316"/>
    <mergeCell ref="Y315:Y316"/>
    <mergeCell ref="K315:K316"/>
    <mergeCell ref="L315:L316"/>
    <mergeCell ref="M315:M316"/>
    <mergeCell ref="N315:N316"/>
    <mergeCell ref="O315:O316"/>
    <mergeCell ref="P315:P316"/>
    <mergeCell ref="D309:R309"/>
    <mergeCell ref="U309:AI309"/>
    <mergeCell ref="C312:R313"/>
    <mergeCell ref="T312:AI313"/>
    <mergeCell ref="E315:E316"/>
    <mergeCell ref="F315:F316"/>
    <mergeCell ref="G315:G316"/>
    <mergeCell ref="H315:H316"/>
    <mergeCell ref="I315:I316"/>
    <mergeCell ref="J315:J316"/>
    <mergeCell ref="C303:R303"/>
    <mergeCell ref="T303:AD303"/>
    <mergeCell ref="C307:D307"/>
    <mergeCell ref="K307:R307"/>
    <mergeCell ref="T307:U307"/>
    <mergeCell ref="AB307:AI307"/>
    <mergeCell ref="AF239:AF240"/>
    <mergeCell ref="AG239:AG240"/>
    <mergeCell ref="AH239:AH240"/>
    <mergeCell ref="AI239:AI240"/>
    <mergeCell ref="C301:R301"/>
    <mergeCell ref="T301:AD301"/>
    <mergeCell ref="Z239:Z240"/>
    <mergeCell ref="AA239:AA240"/>
    <mergeCell ref="AB239:AB240"/>
    <mergeCell ref="AC239:AC240"/>
    <mergeCell ref="AD239:AD240"/>
    <mergeCell ref="AE239:AE240"/>
    <mergeCell ref="Q239:Q240"/>
    <mergeCell ref="R239:R240"/>
    <mergeCell ref="V239:V240"/>
    <mergeCell ref="W239:W240"/>
    <mergeCell ref="X239:X240"/>
    <mergeCell ref="Y239:Y240"/>
    <mergeCell ref="K239:K240"/>
    <mergeCell ref="L239:L240"/>
    <mergeCell ref="M239:M240"/>
    <mergeCell ref="N239:N240"/>
    <mergeCell ref="O239:O240"/>
    <mergeCell ref="P239:P240"/>
    <mergeCell ref="D233:R233"/>
    <mergeCell ref="U233:AI233"/>
    <mergeCell ref="C236:R237"/>
    <mergeCell ref="T236:AI237"/>
    <mergeCell ref="E239:E240"/>
    <mergeCell ref="F239:F240"/>
    <mergeCell ref="G239:G240"/>
    <mergeCell ref="H239:H240"/>
    <mergeCell ref="I239:I240"/>
    <mergeCell ref="J239:J240"/>
    <mergeCell ref="C227:R227"/>
    <mergeCell ref="T227:AD227"/>
    <mergeCell ref="C231:D231"/>
    <mergeCell ref="K231:R231"/>
    <mergeCell ref="T231:U231"/>
    <mergeCell ref="AB231:AI231"/>
    <mergeCell ref="AE163:AE164"/>
    <mergeCell ref="AF163:AF164"/>
    <mergeCell ref="AG163:AG164"/>
    <mergeCell ref="AH163:AH164"/>
    <mergeCell ref="AI163:AI164"/>
    <mergeCell ref="C225:R225"/>
    <mergeCell ref="T225:AD225"/>
    <mergeCell ref="Y163:Y164"/>
    <mergeCell ref="Z163:Z164"/>
    <mergeCell ref="AA163:AA164"/>
    <mergeCell ref="AB163:AB164"/>
    <mergeCell ref="AC163:AC164"/>
    <mergeCell ref="AD163:AD164"/>
    <mergeCell ref="P163:P164"/>
    <mergeCell ref="Q163:Q164"/>
    <mergeCell ref="R163:R164"/>
    <mergeCell ref="V163:V164"/>
    <mergeCell ref="W163:W164"/>
    <mergeCell ref="X163:X164"/>
    <mergeCell ref="J163:J164"/>
    <mergeCell ref="K163:K164"/>
    <mergeCell ref="L163:L164"/>
    <mergeCell ref="M163:M164"/>
    <mergeCell ref="N163:N164"/>
    <mergeCell ref="O163:O164"/>
    <mergeCell ref="AB155:AI155"/>
    <mergeCell ref="D157:R157"/>
    <mergeCell ref="U157:AI157"/>
    <mergeCell ref="C160:R161"/>
    <mergeCell ref="T160:AI161"/>
    <mergeCell ref="E163:E164"/>
    <mergeCell ref="F163:F164"/>
    <mergeCell ref="G163:G164"/>
    <mergeCell ref="H163:H164"/>
    <mergeCell ref="I163:I164"/>
    <mergeCell ref="C149:R149"/>
    <mergeCell ref="T149:AD149"/>
    <mergeCell ref="C151:R151"/>
    <mergeCell ref="T151:AD151"/>
    <mergeCell ref="C155:D155"/>
    <mergeCell ref="K155:R155"/>
    <mergeCell ref="T155:U155"/>
    <mergeCell ref="AF87:AF88"/>
    <mergeCell ref="AG87:AG88"/>
    <mergeCell ref="Z87:Z88"/>
    <mergeCell ref="AA87:AA88"/>
    <mergeCell ref="AB87:AB88"/>
    <mergeCell ref="AC87:AC88"/>
    <mergeCell ref="AD87:AD88"/>
    <mergeCell ref="AE87:AE88"/>
    <mergeCell ref="Q87:Q88"/>
    <mergeCell ref="R87:R88"/>
    <mergeCell ref="V87:V88"/>
    <mergeCell ref="W87:W88"/>
    <mergeCell ref="X87:X88"/>
    <mergeCell ref="Y87:Y88"/>
    <mergeCell ref="K87:K88"/>
    <mergeCell ref="L87:L88"/>
    <mergeCell ref="M87:M88"/>
    <mergeCell ref="N87:N88"/>
    <mergeCell ref="O87:O88"/>
    <mergeCell ref="P87:P88"/>
    <mergeCell ref="D81:R81"/>
    <mergeCell ref="C84:R85"/>
    <mergeCell ref="T84:AI85"/>
    <mergeCell ref="E87:E88"/>
    <mergeCell ref="F87:F88"/>
    <mergeCell ref="G87:G88"/>
    <mergeCell ref="H87:H88"/>
    <mergeCell ref="I87:I88"/>
    <mergeCell ref="J87:J88"/>
    <mergeCell ref="U81:AI81"/>
    <mergeCell ref="AH87:AH88"/>
    <mergeCell ref="AI87:AI88"/>
    <mergeCell ref="C79:D79"/>
    <mergeCell ref="K79:R79"/>
    <mergeCell ref="T79:U79"/>
    <mergeCell ref="AB79:AI79"/>
    <mergeCell ref="AH11:AH12"/>
    <mergeCell ref="AI11:AI12"/>
    <mergeCell ref="C73:R73"/>
    <mergeCell ref="T73:AD73"/>
    <mergeCell ref="C75:R75"/>
    <mergeCell ref="T75:AD75"/>
    <mergeCell ref="AB11:AB12"/>
    <mergeCell ref="AC11:AC12"/>
    <mergeCell ref="AD11:AD12"/>
    <mergeCell ref="AE11:AE12"/>
    <mergeCell ref="AF11:AF12"/>
    <mergeCell ref="AG11:AG12"/>
    <mergeCell ref="V11:V12"/>
    <mergeCell ref="W11:W12"/>
    <mergeCell ref="X11:X12"/>
    <mergeCell ref="Y11:Y12"/>
    <mergeCell ref="Z11:Z12"/>
    <mergeCell ref="AA11:AA12"/>
    <mergeCell ref="M11:M12"/>
    <mergeCell ref="N11:N12"/>
    <mergeCell ref="C3:D3"/>
    <mergeCell ref="K3:R3"/>
    <mergeCell ref="T3:U3"/>
    <mergeCell ref="AB3:AI3"/>
    <mergeCell ref="D5:R5"/>
    <mergeCell ref="U5:AI5"/>
    <mergeCell ref="O11:O12"/>
    <mergeCell ref="P11:P12"/>
    <mergeCell ref="Q11:Q12"/>
    <mergeCell ref="R11:R12"/>
    <mergeCell ref="C8:R9"/>
    <mergeCell ref="T8:AI9"/>
    <mergeCell ref="E11:E12"/>
    <mergeCell ref="F11:F12"/>
    <mergeCell ref="G11:G12"/>
    <mergeCell ref="H11:H12"/>
    <mergeCell ref="I11:I12"/>
    <mergeCell ref="J11:J12"/>
    <mergeCell ref="K11:K12"/>
    <mergeCell ref="L11:L12"/>
  </mergeCells>
  <printOptions horizontalCentered="1" verticalCentered="1"/>
  <pageMargins left="0.35433070866141736" right="0.27559055118110237" top="0.31496062992125984" bottom="0.31496062992125984"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dimension ref="A1:H10"/>
  <sheetViews>
    <sheetView topLeftCell="C1" workbookViewId="0">
      <selection activeCell="E10" sqref="E10"/>
    </sheetView>
  </sheetViews>
  <sheetFormatPr baseColWidth="10" defaultRowHeight="12.75"/>
  <cols>
    <col min="1" max="1" width="15.28515625" customWidth="1"/>
    <col min="2" max="2" width="32.5703125" customWidth="1"/>
    <col min="3" max="3" width="2.28515625" customWidth="1"/>
    <col min="4" max="4" width="15.28515625" customWidth="1"/>
    <col min="5" max="5" width="32.5703125" customWidth="1"/>
    <col min="6" max="6" width="2.28515625" customWidth="1"/>
    <col min="7" max="7" width="15.28515625" customWidth="1"/>
    <col min="8" max="8" width="32.5703125" customWidth="1"/>
    <col min="257" max="257" width="15.28515625" customWidth="1"/>
    <col min="258" max="258" width="32.5703125" customWidth="1"/>
    <col min="259" max="259" width="2.28515625" customWidth="1"/>
    <col min="260" max="260" width="15.28515625" customWidth="1"/>
    <col min="261" max="261" width="32.5703125" customWidth="1"/>
    <col min="262" max="262" width="2.28515625" customWidth="1"/>
    <col min="263" max="263" width="15.28515625" customWidth="1"/>
    <col min="264" max="264" width="32.5703125" customWidth="1"/>
    <col min="513" max="513" width="15.28515625" customWidth="1"/>
    <col min="514" max="514" width="32.5703125" customWidth="1"/>
    <col min="515" max="515" width="2.28515625" customWidth="1"/>
    <col min="516" max="516" width="15.28515625" customWidth="1"/>
    <col min="517" max="517" width="32.5703125" customWidth="1"/>
    <col min="518" max="518" width="2.28515625" customWidth="1"/>
    <col min="519" max="519" width="15.28515625" customWidth="1"/>
    <col min="520" max="520" width="32.5703125" customWidth="1"/>
    <col min="769" max="769" width="15.28515625" customWidth="1"/>
    <col min="770" max="770" width="32.5703125" customWidth="1"/>
    <col min="771" max="771" width="2.28515625" customWidth="1"/>
    <col min="772" max="772" width="15.28515625" customWidth="1"/>
    <col min="773" max="773" width="32.5703125" customWidth="1"/>
    <col min="774" max="774" width="2.28515625" customWidth="1"/>
    <col min="775" max="775" width="15.28515625" customWidth="1"/>
    <col min="776" max="776" width="32.5703125" customWidth="1"/>
    <col min="1025" max="1025" width="15.28515625" customWidth="1"/>
    <col min="1026" max="1026" width="32.5703125" customWidth="1"/>
    <col min="1027" max="1027" width="2.28515625" customWidth="1"/>
    <col min="1028" max="1028" width="15.28515625" customWidth="1"/>
    <col min="1029" max="1029" width="32.5703125" customWidth="1"/>
    <col min="1030" max="1030" width="2.28515625" customWidth="1"/>
    <col min="1031" max="1031" width="15.28515625" customWidth="1"/>
    <col min="1032" max="1032" width="32.5703125" customWidth="1"/>
    <col min="1281" max="1281" width="15.28515625" customWidth="1"/>
    <col min="1282" max="1282" width="32.5703125" customWidth="1"/>
    <col min="1283" max="1283" width="2.28515625" customWidth="1"/>
    <col min="1284" max="1284" width="15.28515625" customWidth="1"/>
    <col min="1285" max="1285" width="32.5703125" customWidth="1"/>
    <col min="1286" max="1286" width="2.28515625" customWidth="1"/>
    <col min="1287" max="1287" width="15.28515625" customWidth="1"/>
    <col min="1288" max="1288" width="32.5703125" customWidth="1"/>
    <col min="1537" max="1537" width="15.28515625" customWidth="1"/>
    <col min="1538" max="1538" width="32.5703125" customWidth="1"/>
    <col min="1539" max="1539" width="2.28515625" customWidth="1"/>
    <col min="1540" max="1540" width="15.28515625" customWidth="1"/>
    <col min="1541" max="1541" width="32.5703125" customWidth="1"/>
    <col min="1542" max="1542" width="2.28515625" customWidth="1"/>
    <col min="1543" max="1543" width="15.28515625" customWidth="1"/>
    <col min="1544" max="1544" width="32.5703125" customWidth="1"/>
    <col min="1793" max="1793" width="15.28515625" customWidth="1"/>
    <col min="1794" max="1794" width="32.5703125" customWidth="1"/>
    <col min="1795" max="1795" width="2.28515625" customWidth="1"/>
    <col min="1796" max="1796" width="15.28515625" customWidth="1"/>
    <col min="1797" max="1797" width="32.5703125" customWidth="1"/>
    <col min="1798" max="1798" width="2.28515625" customWidth="1"/>
    <col min="1799" max="1799" width="15.28515625" customWidth="1"/>
    <col min="1800" max="1800" width="32.5703125" customWidth="1"/>
    <col min="2049" max="2049" width="15.28515625" customWidth="1"/>
    <col min="2050" max="2050" width="32.5703125" customWidth="1"/>
    <col min="2051" max="2051" width="2.28515625" customWidth="1"/>
    <col min="2052" max="2052" width="15.28515625" customWidth="1"/>
    <col min="2053" max="2053" width="32.5703125" customWidth="1"/>
    <col min="2054" max="2054" width="2.28515625" customWidth="1"/>
    <col min="2055" max="2055" width="15.28515625" customWidth="1"/>
    <col min="2056" max="2056" width="32.5703125" customWidth="1"/>
    <col min="2305" max="2305" width="15.28515625" customWidth="1"/>
    <col min="2306" max="2306" width="32.5703125" customWidth="1"/>
    <col min="2307" max="2307" width="2.28515625" customWidth="1"/>
    <col min="2308" max="2308" width="15.28515625" customWidth="1"/>
    <col min="2309" max="2309" width="32.5703125" customWidth="1"/>
    <col min="2310" max="2310" width="2.28515625" customWidth="1"/>
    <col min="2311" max="2311" width="15.28515625" customWidth="1"/>
    <col min="2312" max="2312" width="32.5703125" customWidth="1"/>
    <col min="2561" max="2561" width="15.28515625" customWidth="1"/>
    <col min="2562" max="2562" width="32.5703125" customWidth="1"/>
    <col min="2563" max="2563" width="2.28515625" customWidth="1"/>
    <col min="2564" max="2564" width="15.28515625" customWidth="1"/>
    <col min="2565" max="2565" width="32.5703125" customWidth="1"/>
    <col min="2566" max="2566" width="2.28515625" customWidth="1"/>
    <col min="2567" max="2567" width="15.28515625" customWidth="1"/>
    <col min="2568" max="2568" width="32.5703125" customWidth="1"/>
    <col min="2817" max="2817" width="15.28515625" customWidth="1"/>
    <col min="2818" max="2818" width="32.5703125" customWidth="1"/>
    <col min="2819" max="2819" width="2.28515625" customWidth="1"/>
    <col min="2820" max="2820" width="15.28515625" customWidth="1"/>
    <col min="2821" max="2821" width="32.5703125" customWidth="1"/>
    <col min="2822" max="2822" width="2.28515625" customWidth="1"/>
    <col min="2823" max="2823" width="15.28515625" customWidth="1"/>
    <col min="2824" max="2824" width="32.5703125" customWidth="1"/>
    <col min="3073" max="3073" width="15.28515625" customWidth="1"/>
    <col min="3074" max="3074" width="32.5703125" customWidth="1"/>
    <col min="3075" max="3075" width="2.28515625" customWidth="1"/>
    <col min="3076" max="3076" width="15.28515625" customWidth="1"/>
    <col min="3077" max="3077" width="32.5703125" customWidth="1"/>
    <col min="3078" max="3078" width="2.28515625" customWidth="1"/>
    <col min="3079" max="3079" width="15.28515625" customWidth="1"/>
    <col min="3080" max="3080" width="32.5703125" customWidth="1"/>
    <col min="3329" max="3329" width="15.28515625" customWidth="1"/>
    <col min="3330" max="3330" width="32.5703125" customWidth="1"/>
    <col min="3331" max="3331" width="2.28515625" customWidth="1"/>
    <col min="3332" max="3332" width="15.28515625" customWidth="1"/>
    <col min="3333" max="3333" width="32.5703125" customWidth="1"/>
    <col min="3334" max="3334" width="2.28515625" customWidth="1"/>
    <col min="3335" max="3335" width="15.28515625" customWidth="1"/>
    <col min="3336" max="3336" width="32.5703125" customWidth="1"/>
    <col min="3585" max="3585" width="15.28515625" customWidth="1"/>
    <col min="3586" max="3586" width="32.5703125" customWidth="1"/>
    <col min="3587" max="3587" width="2.28515625" customWidth="1"/>
    <col min="3588" max="3588" width="15.28515625" customWidth="1"/>
    <col min="3589" max="3589" width="32.5703125" customWidth="1"/>
    <col min="3590" max="3590" width="2.28515625" customWidth="1"/>
    <col min="3591" max="3591" width="15.28515625" customWidth="1"/>
    <col min="3592" max="3592" width="32.5703125" customWidth="1"/>
    <col min="3841" max="3841" width="15.28515625" customWidth="1"/>
    <col min="3842" max="3842" width="32.5703125" customWidth="1"/>
    <col min="3843" max="3843" width="2.28515625" customWidth="1"/>
    <col min="3844" max="3844" width="15.28515625" customWidth="1"/>
    <col min="3845" max="3845" width="32.5703125" customWidth="1"/>
    <col min="3846" max="3846" width="2.28515625" customWidth="1"/>
    <col min="3847" max="3847" width="15.28515625" customWidth="1"/>
    <col min="3848" max="3848" width="32.5703125" customWidth="1"/>
    <col min="4097" max="4097" width="15.28515625" customWidth="1"/>
    <col min="4098" max="4098" width="32.5703125" customWidth="1"/>
    <col min="4099" max="4099" width="2.28515625" customWidth="1"/>
    <col min="4100" max="4100" width="15.28515625" customWidth="1"/>
    <col min="4101" max="4101" width="32.5703125" customWidth="1"/>
    <col min="4102" max="4102" width="2.28515625" customWidth="1"/>
    <col min="4103" max="4103" width="15.28515625" customWidth="1"/>
    <col min="4104" max="4104" width="32.5703125" customWidth="1"/>
    <col min="4353" max="4353" width="15.28515625" customWidth="1"/>
    <col min="4354" max="4354" width="32.5703125" customWidth="1"/>
    <col min="4355" max="4355" width="2.28515625" customWidth="1"/>
    <col min="4356" max="4356" width="15.28515625" customWidth="1"/>
    <col min="4357" max="4357" width="32.5703125" customWidth="1"/>
    <col min="4358" max="4358" width="2.28515625" customWidth="1"/>
    <col min="4359" max="4359" width="15.28515625" customWidth="1"/>
    <col min="4360" max="4360" width="32.5703125" customWidth="1"/>
    <col min="4609" max="4609" width="15.28515625" customWidth="1"/>
    <col min="4610" max="4610" width="32.5703125" customWidth="1"/>
    <col min="4611" max="4611" width="2.28515625" customWidth="1"/>
    <col min="4612" max="4612" width="15.28515625" customWidth="1"/>
    <col min="4613" max="4613" width="32.5703125" customWidth="1"/>
    <col min="4614" max="4614" width="2.28515625" customWidth="1"/>
    <col min="4615" max="4615" width="15.28515625" customWidth="1"/>
    <col min="4616" max="4616" width="32.5703125" customWidth="1"/>
    <col min="4865" max="4865" width="15.28515625" customWidth="1"/>
    <col min="4866" max="4866" width="32.5703125" customWidth="1"/>
    <col min="4867" max="4867" width="2.28515625" customWidth="1"/>
    <col min="4868" max="4868" width="15.28515625" customWidth="1"/>
    <col min="4869" max="4869" width="32.5703125" customWidth="1"/>
    <col min="4870" max="4870" width="2.28515625" customWidth="1"/>
    <col min="4871" max="4871" width="15.28515625" customWidth="1"/>
    <col min="4872" max="4872" width="32.5703125" customWidth="1"/>
    <col min="5121" max="5121" width="15.28515625" customWidth="1"/>
    <col min="5122" max="5122" width="32.5703125" customWidth="1"/>
    <col min="5123" max="5123" width="2.28515625" customWidth="1"/>
    <col min="5124" max="5124" width="15.28515625" customWidth="1"/>
    <col min="5125" max="5125" width="32.5703125" customWidth="1"/>
    <col min="5126" max="5126" width="2.28515625" customWidth="1"/>
    <col min="5127" max="5127" width="15.28515625" customWidth="1"/>
    <col min="5128" max="5128" width="32.5703125" customWidth="1"/>
    <col min="5377" max="5377" width="15.28515625" customWidth="1"/>
    <col min="5378" max="5378" width="32.5703125" customWidth="1"/>
    <col min="5379" max="5379" width="2.28515625" customWidth="1"/>
    <col min="5380" max="5380" width="15.28515625" customWidth="1"/>
    <col min="5381" max="5381" width="32.5703125" customWidth="1"/>
    <col min="5382" max="5382" width="2.28515625" customWidth="1"/>
    <col min="5383" max="5383" width="15.28515625" customWidth="1"/>
    <col min="5384" max="5384" width="32.5703125" customWidth="1"/>
    <col min="5633" max="5633" width="15.28515625" customWidth="1"/>
    <col min="5634" max="5634" width="32.5703125" customWidth="1"/>
    <col min="5635" max="5635" width="2.28515625" customWidth="1"/>
    <col min="5636" max="5636" width="15.28515625" customWidth="1"/>
    <col min="5637" max="5637" width="32.5703125" customWidth="1"/>
    <col min="5638" max="5638" width="2.28515625" customWidth="1"/>
    <col min="5639" max="5639" width="15.28515625" customWidth="1"/>
    <col min="5640" max="5640" width="32.5703125" customWidth="1"/>
    <col min="5889" max="5889" width="15.28515625" customWidth="1"/>
    <col min="5890" max="5890" width="32.5703125" customWidth="1"/>
    <col min="5891" max="5891" width="2.28515625" customWidth="1"/>
    <col min="5892" max="5892" width="15.28515625" customWidth="1"/>
    <col min="5893" max="5893" width="32.5703125" customWidth="1"/>
    <col min="5894" max="5894" width="2.28515625" customWidth="1"/>
    <col min="5895" max="5895" width="15.28515625" customWidth="1"/>
    <col min="5896" max="5896" width="32.5703125" customWidth="1"/>
    <col min="6145" max="6145" width="15.28515625" customWidth="1"/>
    <col min="6146" max="6146" width="32.5703125" customWidth="1"/>
    <col min="6147" max="6147" width="2.28515625" customWidth="1"/>
    <col min="6148" max="6148" width="15.28515625" customWidth="1"/>
    <col min="6149" max="6149" width="32.5703125" customWidth="1"/>
    <col min="6150" max="6150" width="2.28515625" customWidth="1"/>
    <col min="6151" max="6151" width="15.28515625" customWidth="1"/>
    <col min="6152" max="6152" width="32.5703125" customWidth="1"/>
    <col min="6401" max="6401" width="15.28515625" customWidth="1"/>
    <col min="6402" max="6402" width="32.5703125" customWidth="1"/>
    <col min="6403" max="6403" width="2.28515625" customWidth="1"/>
    <col min="6404" max="6404" width="15.28515625" customWidth="1"/>
    <col min="6405" max="6405" width="32.5703125" customWidth="1"/>
    <col min="6406" max="6406" width="2.28515625" customWidth="1"/>
    <col min="6407" max="6407" width="15.28515625" customWidth="1"/>
    <col min="6408" max="6408" width="32.5703125" customWidth="1"/>
    <col min="6657" max="6657" width="15.28515625" customWidth="1"/>
    <col min="6658" max="6658" width="32.5703125" customWidth="1"/>
    <col min="6659" max="6659" width="2.28515625" customWidth="1"/>
    <col min="6660" max="6660" width="15.28515625" customWidth="1"/>
    <col min="6661" max="6661" width="32.5703125" customWidth="1"/>
    <col min="6662" max="6662" width="2.28515625" customWidth="1"/>
    <col min="6663" max="6663" width="15.28515625" customWidth="1"/>
    <col min="6664" max="6664" width="32.5703125" customWidth="1"/>
    <col min="6913" max="6913" width="15.28515625" customWidth="1"/>
    <col min="6914" max="6914" width="32.5703125" customWidth="1"/>
    <col min="6915" max="6915" width="2.28515625" customWidth="1"/>
    <col min="6916" max="6916" width="15.28515625" customWidth="1"/>
    <col min="6917" max="6917" width="32.5703125" customWidth="1"/>
    <col min="6918" max="6918" width="2.28515625" customWidth="1"/>
    <col min="6919" max="6919" width="15.28515625" customWidth="1"/>
    <col min="6920" max="6920" width="32.5703125" customWidth="1"/>
    <col min="7169" max="7169" width="15.28515625" customWidth="1"/>
    <col min="7170" max="7170" width="32.5703125" customWidth="1"/>
    <col min="7171" max="7171" width="2.28515625" customWidth="1"/>
    <col min="7172" max="7172" width="15.28515625" customWidth="1"/>
    <col min="7173" max="7173" width="32.5703125" customWidth="1"/>
    <col min="7174" max="7174" width="2.28515625" customWidth="1"/>
    <col min="7175" max="7175" width="15.28515625" customWidth="1"/>
    <col min="7176" max="7176" width="32.5703125" customWidth="1"/>
    <col min="7425" max="7425" width="15.28515625" customWidth="1"/>
    <col min="7426" max="7426" width="32.5703125" customWidth="1"/>
    <col min="7427" max="7427" width="2.28515625" customWidth="1"/>
    <col min="7428" max="7428" width="15.28515625" customWidth="1"/>
    <col min="7429" max="7429" width="32.5703125" customWidth="1"/>
    <col min="7430" max="7430" width="2.28515625" customWidth="1"/>
    <col min="7431" max="7431" width="15.28515625" customWidth="1"/>
    <col min="7432" max="7432" width="32.5703125" customWidth="1"/>
    <col min="7681" max="7681" width="15.28515625" customWidth="1"/>
    <col min="7682" max="7682" width="32.5703125" customWidth="1"/>
    <col min="7683" max="7683" width="2.28515625" customWidth="1"/>
    <col min="7684" max="7684" width="15.28515625" customWidth="1"/>
    <col min="7685" max="7685" width="32.5703125" customWidth="1"/>
    <col min="7686" max="7686" width="2.28515625" customWidth="1"/>
    <col min="7687" max="7687" width="15.28515625" customWidth="1"/>
    <col min="7688" max="7688" width="32.5703125" customWidth="1"/>
    <col min="7937" max="7937" width="15.28515625" customWidth="1"/>
    <col min="7938" max="7938" width="32.5703125" customWidth="1"/>
    <col min="7939" max="7939" width="2.28515625" customWidth="1"/>
    <col min="7940" max="7940" width="15.28515625" customWidth="1"/>
    <col min="7941" max="7941" width="32.5703125" customWidth="1"/>
    <col min="7942" max="7942" width="2.28515625" customWidth="1"/>
    <col min="7943" max="7943" width="15.28515625" customWidth="1"/>
    <col min="7944" max="7944" width="32.5703125" customWidth="1"/>
    <col min="8193" max="8193" width="15.28515625" customWidth="1"/>
    <col min="8194" max="8194" width="32.5703125" customWidth="1"/>
    <col min="8195" max="8195" width="2.28515625" customWidth="1"/>
    <col min="8196" max="8196" width="15.28515625" customWidth="1"/>
    <col min="8197" max="8197" width="32.5703125" customWidth="1"/>
    <col min="8198" max="8198" width="2.28515625" customWidth="1"/>
    <col min="8199" max="8199" width="15.28515625" customWidth="1"/>
    <col min="8200" max="8200" width="32.5703125" customWidth="1"/>
    <col min="8449" max="8449" width="15.28515625" customWidth="1"/>
    <col min="8450" max="8450" width="32.5703125" customWidth="1"/>
    <col min="8451" max="8451" width="2.28515625" customWidth="1"/>
    <col min="8452" max="8452" width="15.28515625" customWidth="1"/>
    <col min="8453" max="8453" width="32.5703125" customWidth="1"/>
    <col min="8454" max="8454" width="2.28515625" customWidth="1"/>
    <col min="8455" max="8455" width="15.28515625" customWidth="1"/>
    <col min="8456" max="8456" width="32.5703125" customWidth="1"/>
    <col min="8705" max="8705" width="15.28515625" customWidth="1"/>
    <col min="8706" max="8706" width="32.5703125" customWidth="1"/>
    <col min="8707" max="8707" width="2.28515625" customWidth="1"/>
    <col min="8708" max="8708" width="15.28515625" customWidth="1"/>
    <col min="8709" max="8709" width="32.5703125" customWidth="1"/>
    <col min="8710" max="8710" width="2.28515625" customWidth="1"/>
    <col min="8711" max="8711" width="15.28515625" customWidth="1"/>
    <col min="8712" max="8712" width="32.5703125" customWidth="1"/>
    <col min="8961" max="8961" width="15.28515625" customWidth="1"/>
    <col min="8962" max="8962" width="32.5703125" customWidth="1"/>
    <col min="8963" max="8963" width="2.28515625" customWidth="1"/>
    <col min="8964" max="8964" width="15.28515625" customWidth="1"/>
    <col min="8965" max="8965" width="32.5703125" customWidth="1"/>
    <col min="8966" max="8966" width="2.28515625" customWidth="1"/>
    <col min="8967" max="8967" width="15.28515625" customWidth="1"/>
    <col min="8968" max="8968" width="32.5703125" customWidth="1"/>
    <col min="9217" max="9217" width="15.28515625" customWidth="1"/>
    <col min="9218" max="9218" width="32.5703125" customWidth="1"/>
    <col min="9219" max="9219" width="2.28515625" customWidth="1"/>
    <col min="9220" max="9220" width="15.28515625" customWidth="1"/>
    <col min="9221" max="9221" width="32.5703125" customWidth="1"/>
    <col min="9222" max="9222" width="2.28515625" customWidth="1"/>
    <col min="9223" max="9223" width="15.28515625" customWidth="1"/>
    <col min="9224" max="9224" width="32.5703125" customWidth="1"/>
    <col min="9473" max="9473" width="15.28515625" customWidth="1"/>
    <col min="9474" max="9474" width="32.5703125" customWidth="1"/>
    <col min="9475" max="9475" width="2.28515625" customWidth="1"/>
    <col min="9476" max="9476" width="15.28515625" customWidth="1"/>
    <col min="9477" max="9477" width="32.5703125" customWidth="1"/>
    <col min="9478" max="9478" width="2.28515625" customWidth="1"/>
    <col min="9479" max="9479" width="15.28515625" customWidth="1"/>
    <col min="9480" max="9480" width="32.5703125" customWidth="1"/>
    <col min="9729" max="9729" width="15.28515625" customWidth="1"/>
    <col min="9730" max="9730" width="32.5703125" customWidth="1"/>
    <col min="9731" max="9731" width="2.28515625" customWidth="1"/>
    <col min="9732" max="9732" width="15.28515625" customWidth="1"/>
    <col min="9733" max="9733" width="32.5703125" customWidth="1"/>
    <col min="9734" max="9734" width="2.28515625" customWidth="1"/>
    <col min="9735" max="9735" width="15.28515625" customWidth="1"/>
    <col min="9736" max="9736" width="32.5703125" customWidth="1"/>
    <col min="9985" max="9985" width="15.28515625" customWidth="1"/>
    <col min="9986" max="9986" width="32.5703125" customWidth="1"/>
    <col min="9987" max="9987" width="2.28515625" customWidth="1"/>
    <col min="9988" max="9988" width="15.28515625" customWidth="1"/>
    <col min="9989" max="9989" width="32.5703125" customWidth="1"/>
    <col min="9990" max="9990" width="2.28515625" customWidth="1"/>
    <col min="9991" max="9991" width="15.28515625" customWidth="1"/>
    <col min="9992" max="9992" width="32.5703125" customWidth="1"/>
    <col min="10241" max="10241" width="15.28515625" customWidth="1"/>
    <col min="10242" max="10242" width="32.5703125" customWidth="1"/>
    <col min="10243" max="10243" width="2.28515625" customWidth="1"/>
    <col min="10244" max="10244" width="15.28515625" customWidth="1"/>
    <col min="10245" max="10245" width="32.5703125" customWidth="1"/>
    <col min="10246" max="10246" width="2.28515625" customWidth="1"/>
    <col min="10247" max="10247" width="15.28515625" customWidth="1"/>
    <col min="10248" max="10248" width="32.5703125" customWidth="1"/>
    <col min="10497" max="10497" width="15.28515625" customWidth="1"/>
    <col min="10498" max="10498" width="32.5703125" customWidth="1"/>
    <col min="10499" max="10499" width="2.28515625" customWidth="1"/>
    <col min="10500" max="10500" width="15.28515625" customWidth="1"/>
    <col min="10501" max="10501" width="32.5703125" customWidth="1"/>
    <col min="10502" max="10502" width="2.28515625" customWidth="1"/>
    <col min="10503" max="10503" width="15.28515625" customWidth="1"/>
    <col min="10504" max="10504" width="32.5703125" customWidth="1"/>
    <col min="10753" max="10753" width="15.28515625" customWidth="1"/>
    <col min="10754" max="10754" width="32.5703125" customWidth="1"/>
    <col min="10755" max="10755" width="2.28515625" customWidth="1"/>
    <col min="10756" max="10756" width="15.28515625" customWidth="1"/>
    <col min="10757" max="10757" width="32.5703125" customWidth="1"/>
    <col min="10758" max="10758" width="2.28515625" customWidth="1"/>
    <col min="10759" max="10759" width="15.28515625" customWidth="1"/>
    <col min="10760" max="10760" width="32.5703125" customWidth="1"/>
    <col min="11009" max="11009" width="15.28515625" customWidth="1"/>
    <col min="11010" max="11010" width="32.5703125" customWidth="1"/>
    <col min="11011" max="11011" width="2.28515625" customWidth="1"/>
    <col min="11012" max="11012" width="15.28515625" customWidth="1"/>
    <col min="11013" max="11013" width="32.5703125" customWidth="1"/>
    <col min="11014" max="11014" width="2.28515625" customWidth="1"/>
    <col min="11015" max="11015" width="15.28515625" customWidth="1"/>
    <col min="11016" max="11016" width="32.5703125" customWidth="1"/>
    <col min="11265" max="11265" width="15.28515625" customWidth="1"/>
    <col min="11266" max="11266" width="32.5703125" customWidth="1"/>
    <col min="11267" max="11267" width="2.28515625" customWidth="1"/>
    <col min="11268" max="11268" width="15.28515625" customWidth="1"/>
    <col min="11269" max="11269" width="32.5703125" customWidth="1"/>
    <col min="11270" max="11270" width="2.28515625" customWidth="1"/>
    <col min="11271" max="11271" width="15.28515625" customWidth="1"/>
    <col min="11272" max="11272" width="32.5703125" customWidth="1"/>
    <col min="11521" max="11521" width="15.28515625" customWidth="1"/>
    <col min="11522" max="11522" width="32.5703125" customWidth="1"/>
    <col min="11523" max="11523" width="2.28515625" customWidth="1"/>
    <col min="11524" max="11524" width="15.28515625" customWidth="1"/>
    <col min="11525" max="11525" width="32.5703125" customWidth="1"/>
    <col min="11526" max="11526" width="2.28515625" customWidth="1"/>
    <col min="11527" max="11527" width="15.28515625" customWidth="1"/>
    <col min="11528" max="11528" width="32.5703125" customWidth="1"/>
    <col min="11777" max="11777" width="15.28515625" customWidth="1"/>
    <col min="11778" max="11778" width="32.5703125" customWidth="1"/>
    <col min="11779" max="11779" width="2.28515625" customWidth="1"/>
    <col min="11780" max="11780" width="15.28515625" customWidth="1"/>
    <col min="11781" max="11781" width="32.5703125" customWidth="1"/>
    <col min="11782" max="11782" width="2.28515625" customWidth="1"/>
    <col min="11783" max="11783" width="15.28515625" customWidth="1"/>
    <col min="11784" max="11784" width="32.5703125" customWidth="1"/>
    <col min="12033" max="12033" width="15.28515625" customWidth="1"/>
    <col min="12034" max="12034" width="32.5703125" customWidth="1"/>
    <col min="12035" max="12035" width="2.28515625" customWidth="1"/>
    <col min="12036" max="12036" width="15.28515625" customWidth="1"/>
    <col min="12037" max="12037" width="32.5703125" customWidth="1"/>
    <col min="12038" max="12038" width="2.28515625" customWidth="1"/>
    <col min="12039" max="12039" width="15.28515625" customWidth="1"/>
    <col min="12040" max="12040" width="32.5703125" customWidth="1"/>
    <col min="12289" max="12289" width="15.28515625" customWidth="1"/>
    <col min="12290" max="12290" width="32.5703125" customWidth="1"/>
    <col min="12291" max="12291" width="2.28515625" customWidth="1"/>
    <col min="12292" max="12292" width="15.28515625" customWidth="1"/>
    <col min="12293" max="12293" width="32.5703125" customWidth="1"/>
    <col min="12294" max="12294" width="2.28515625" customWidth="1"/>
    <col min="12295" max="12295" width="15.28515625" customWidth="1"/>
    <col min="12296" max="12296" width="32.5703125" customWidth="1"/>
    <col min="12545" max="12545" width="15.28515625" customWidth="1"/>
    <col min="12546" max="12546" width="32.5703125" customWidth="1"/>
    <col min="12547" max="12547" width="2.28515625" customWidth="1"/>
    <col min="12548" max="12548" width="15.28515625" customWidth="1"/>
    <col min="12549" max="12549" width="32.5703125" customWidth="1"/>
    <col min="12550" max="12550" width="2.28515625" customWidth="1"/>
    <col min="12551" max="12551" width="15.28515625" customWidth="1"/>
    <col min="12552" max="12552" width="32.5703125" customWidth="1"/>
    <col min="12801" max="12801" width="15.28515625" customWidth="1"/>
    <col min="12802" max="12802" width="32.5703125" customWidth="1"/>
    <col min="12803" max="12803" width="2.28515625" customWidth="1"/>
    <col min="12804" max="12804" width="15.28515625" customWidth="1"/>
    <col min="12805" max="12805" width="32.5703125" customWidth="1"/>
    <col min="12806" max="12806" width="2.28515625" customWidth="1"/>
    <col min="12807" max="12807" width="15.28515625" customWidth="1"/>
    <col min="12808" max="12808" width="32.5703125" customWidth="1"/>
    <col min="13057" max="13057" width="15.28515625" customWidth="1"/>
    <col min="13058" max="13058" width="32.5703125" customWidth="1"/>
    <col min="13059" max="13059" width="2.28515625" customWidth="1"/>
    <col min="13060" max="13060" width="15.28515625" customWidth="1"/>
    <col min="13061" max="13061" width="32.5703125" customWidth="1"/>
    <col min="13062" max="13062" width="2.28515625" customWidth="1"/>
    <col min="13063" max="13063" width="15.28515625" customWidth="1"/>
    <col min="13064" max="13064" width="32.5703125" customWidth="1"/>
    <col min="13313" max="13313" width="15.28515625" customWidth="1"/>
    <col min="13314" max="13314" width="32.5703125" customWidth="1"/>
    <col min="13315" max="13315" width="2.28515625" customWidth="1"/>
    <col min="13316" max="13316" width="15.28515625" customWidth="1"/>
    <col min="13317" max="13317" width="32.5703125" customWidth="1"/>
    <col min="13318" max="13318" width="2.28515625" customWidth="1"/>
    <col min="13319" max="13319" width="15.28515625" customWidth="1"/>
    <col min="13320" max="13320" width="32.5703125" customWidth="1"/>
    <col min="13569" max="13569" width="15.28515625" customWidth="1"/>
    <col min="13570" max="13570" width="32.5703125" customWidth="1"/>
    <col min="13571" max="13571" width="2.28515625" customWidth="1"/>
    <col min="13572" max="13572" width="15.28515625" customWidth="1"/>
    <col min="13573" max="13573" width="32.5703125" customWidth="1"/>
    <col min="13574" max="13574" width="2.28515625" customWidth="1"/>
    <col min="13575" max="13575" width="15.28515625" customWidth="1"/>
    <col min="13576" max="13576" width="32.5703125" customWidth="1"/>
    <col min="13825" max="13825" width="15.28515625" customWidth="1"/>
    <col min="13826" max="13826" width="32.5703125" customWidth="1"/>
    <col min="13827" max="13827" width="2.28515625" customWidth="1"/>
    <col min="13828" max="13828" width="15.28515625" customWidth="1"/>
    <col min="13829" max="13829" width="32.5703125" customWidth="1"/>
    <col min="13830" max="13830" width="2.28515625" customWidth="1"/>
    <col min="13831" max="13831" width="15.28515625" customWidth="1"/>
    <col min="13832" max="13832" width="32.5703125" customWidth="1"/>
    <col min="14081" max="14081" width="15.28515625" customWidth="1"/>
    <col min="14082" max="14082" width="32.5703125" customWidth="1"/>
    <col min="14083" max="14083" width="2.28515625" customWidth="1"/>
    <col min="14084" max="14084" width="15.28515625" customWidth="1"/>
    <col min="14085" max="14085" width="32.5703125" customWidth="1"/>
    <col min="14086" max="14086" width="2.28515625" customWidth="1"/>
    <col min="14087" max="14087" width="15.28515625" customWidth="1"/>
    <col min="14088" max="14088" width="32.5703125" customWidth="1"/>
    <col min="14337" max="14337" width="15.28515625" customWidth="1"/>
    <col min="14338" max="14338" width="32.5703125" customWidth="1"/>
    <col min="14339" max="14339" width="2.28515625" customWidth="1"/>
    <col min="14340" max="14340" width="15.28515625" customWidth="1"/>
    <col min="14341" max="14341" width="32.5703125" customWidth="1"/>
    <col min="14342" max="14342" width="2.28515625" customWidth="1"/>
    <col min="14343" max="14343" width="15.28515625" customWidth="1"/>
    <col min="14344" max="14344" width="32.5703125" customWidth="1"/>
    <col min="14593" max="14593" width="15.28515625" customWidth="1"/>
    <col min="14594" max="14594" width="32.5703125" customWidth="1"/>
    <col min="14595" max="14595" width="2.28515625" customWidth="1"/>
    <col min="14596" max="14596" width="15.28515625" customWidth="1"/>
    <col min="14597" max="14597" width="32.5703125" customWidth="1"/>
    <col min="14598" max="14598" width="2.28515625" customWidth="1"/>
    <col min="14599" max="14599" width="15.28515625" customWidth="1"/>
    <col min="14600" max="14600" width="32.5703125" customWidth="1"/>
    <col min="14849" max="14849" width="15.28515625" customWidth="1"/>
    <col min="14850" max="14850" width="32.5703125" customWidth="1"/>
    <col min="14851" max="14851" width="2.28515625" customWidth="1"/>
    <col min="14852" max="14852" width="15.28515625" customWidth="1"/>
    <col min="14853" max="14853" width="32.5703125" customWidth="1"/>
    <col min="14854" max="14854" width="2.28515625" customWidth="1"/>
    <col min="14855" max="14855" width="15.28515625" customWidth="1"/>
    <col min="14856" max="14856" width="32.5703125" customWidth="1"/>
    <col min="15105" max="15105" width="15.28515625" customWidth="1"/>
    <col min="15106" max="15106" width="32.5703125" customWidth="1"/>
    <col min="15107" max="15107" width="2.28515625" customWidth="1"/>
    <col min="15108" max="15108" width="15.28515625" customWidth="1"/>
    <col min="15109" max="15109" width="32.5703125" customWidth="1"/>
    <col min="15110" max="15110" width="2.28515625" customWidth="1"/>
    <col min="15111" max="15111" width="15.28515625" customWidth="1"/>
    <col min="15112" max="15112" width="32.5703125" customWidth="1"/>
    <col min="15361" max="15361" width="15.28515625" customWidth="1"/>
    <col min="15362" max="15362" width="32.5703125" customWidth="1"/>
    <col min="15363" max="15363" width="2.28515625" customWidth="1"/>
    <col min="15364" max="15364" width="15.28515625" customWidth="1"/>
    <col min="15365" max="15365" width="32.5703125" customWidth="1"/>
    <col min="15366" max="15366" width="2.28515625" customWidth="1"/>
    <col min="15367" max="15367" width="15.28515625" customWidth="1"/>
    <col min="15368" max="15368" width="32.5703125" customWidth="1"/>
    <col min="15617" max="15617" width="15.28515625" customWidth="1"/>
    <col min="15618" max="15618" width="32.5703125" customWidth="1"/>
    <col min="15619" max="15619" width="2.28515625" customWidth="1"/>
    <col min="15620" max="15620" width="15.28515625" customWidth="1"/>
    <col min="15621" max="15621" width="32.5703125" customWidth="1"/>
    <col min="15622" max="15622" width="2.28515625" customWidth="1"/>
    <col min="15623" max="15623" width="15.28515625" customWidth="1"/>
    <col min="15624" max="15624" width="32.5703125" customWidth="1"/>
    <col min="15873" max="15873" width="15.28515625" customWidth="1"/>
    <col min="15874" max="15874" width="32.5703125" customWidth="1"/>
    <col min="15875" max="15875" width="2.28515625" customWidth="1"/>
    <col min="15876" max="15876" width="15.28515625" customWidth="1"/>
    <col min="15877" max="15877" width="32.5703125" customWidth="1"/>
    <col min="15878" max="15878" width="2.28515625" customWidth="1"/>
    <col min="15879" max="15879" width="15.28515625" customWidth="1"/>
    <col min="15880" max="15880" width="32.5703125" customWidth="1"/>
    <col min="16129" max="16129" width="15.28515625" customWidth="1"/>
    <col min="16130" max="16130" width="32.5703125" customWidth="1"/>
    <col min="16131" max="16131" width="2.28515625" customWidth="1"/>
    <col min="16132" max="16132" width="15.28515625" customWidth="1"/>
    <col min="16133" max="16133" width="32.5703125" customWidth="1"/>
    <col min="16134" max="16134" width="2.28515625" customWidth="1"/>
    <col min="16135" max="16135" width="15.28515625" customWidth="1"/>
    <col min="16136" max="16136" width="32.5703125" customWidth="1"/>
  </cols>
  <sheetData>
    <row r="1" spans="1:8" ht="20.25">
      <c r="A1" s="324" t="s">
        <v>3</v>
      </c>
      <c r="B1" s="325"/>
      <c r="C1" s="3"/>
      <c r="D1" s="326" t="s">
        <v>4</v>
      </c>
      <c r="E1" s="327"/>
      <c r="F1" s="3"/>
      <c r="G1" s="328" t="s">
        <v>5</v>
      </c>
      <c r="H1" s="329"/>
    </row>
    <row r="2" spans="1:8" ht="64.5" customHeight="1">
      <c r="A2" s="4"/>
      <c r="B2" s="5" t="s">
        <v>6</v>
      </c>
      <c r="D2" s="6"/>
      <c r="E2" s="7" t="s">
        <v>7</v>
      </c>
      <c r="G2" s="8"/>
      <c r="H2" s="9" t="s">
        <v>8</v>
      </c>
    </row>
    <row r="3" spans="1:8" ht="64.5" customHeight="1">
      <c r="A3" s="4"/>
      <c r="B3" s="5" t="s">
        <v>9</v>
      </c>
      <c r="D3" s="6"/>
      <c r="E3" s="7" t="s">
        <v>10</v>
      </c>
      <c r="G3" s="8"/>
      <c r="H3" s="9" t="s">
        <v>11</v>
      </c>
    </row>
    <row r="4" spans="1:8" ht="64.5" customHeight="1">
      <c r="A4" s="4"/>
      <c r="B4" s="5" t="s">
        <v>12</v>
      </c>
      <c r="D4" s="6"/>
      <c r="E4" s="7" t="s">
        <v>13</v>
      </c>
      <c r="G4" s="8"/>
      <c r="H4" s="9" t="s">
        <v>14</v>
      </c>
    </row>
    <row r="5" spans="1:8" ht="64.5" customHeight="1">
      <c r="A5" s="4"/>
      <c r="B5" s="5" t="s">
        <v>15</v>
      </c>
      <c r="D5" s="6"/>
      <c r="E5" s="7" t="s">
        <v>16</v>
      </c>
      <c r="G5" s="8"/>
      <c r="H5" s="9" t="s">
        <v>17</v>
      </c>
    </row>
    <row r="6" spans="1:8" ht="64.5" customHeight="1">
      <c r="A6" s="4"/>
      <c r="B6" s="5" t="s">
        <v>18</v>
      </c>
      <c r="D6" s="6"/>
      <c r="E6" s="7" t="s">
        <v>19</v>
      </c>
      <c r="G6" s="8"/>
      <c r="H6" s="9" t="s">
        <v>20</v>
      </c>
    </row>
    <row r="7" spans="1:8" ht="64.5" customHeight="1">
      <c r="A7" s="4"/>
      <c r="B7" s="5" t="s">
        <v>21</v>
      </c>
      <c r="D7" s="6"/>
      <c r="E7" s="7" t="s">
        <v>22</v>
      </c>
      <c r="G7" s="8"/>
      <c r="H7" s="9" t="s">
        <v>2</v>
      </c>
    </row>
    <row r="8" spans="1:8" ht="64.5" customHeight="1" thickBot="1">
      <c r="A8" s="4"/>
      <c r="B8" s="5" t="s">
        <v>23</v>
      </c>
      <c r="D8" s="10"/>
      <c r="E8" s="11" t="s">
        <v>24</v>
      </c>
      <c r="G8" s="8"/>
      <c r="H8" s="9" t="s">
        <v>25</v>
      </c>
    </row>
    <row r="9" spans="1:8" ht="64.5" customHeight="1" thickBot="1">
      <c r="A9" s="12"/>
      <c r="B9" s="13" t="s">
        <v>26</v>
      </c>
      <c r="G9" s="8"/>
      <c r="H9" s="9" t="s">
        <v>27</v>
      </c>
    </row>
    <row r="10" spans="1:8" ht="64.5" customHeight="1" thickBot="1">
      <c r="G10" s="14"/>
      <c r="H10" s="15" t="s">
        <v>0</v>
      </c>
    </row>
  </sheetData>
  <mergeCells count="3">
    <mergeCell ref="A1:B1"/>
    <mergeCell ref="D1:E1"/>
    <mergeCell ref="G1:H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Feuil1"/>
  <dimension ref="A1:O324"/>
  <sheetViews>
    <sheetView zoomScale="75" workbookViewId="0">
      <selection activeCell="E10" sqref="E10"/>
    </sheetView>
  </sheetViews>
  <sheetFormatPr baseColWidth="10" defaultRowHeight="12.75"/>
  <cols>
    <col min="2" max="2" width="30.140625" customWidth="1"/>
    <col min="3" max="3" width="31" style="1" customWidth="1"/>
    <col min="4" max="4" width="30.28515625" customWidth="1"/>
    <col min="5" max="5" width="13.5703125" style="2" customWidth="1"/>
    <col min="6" max="6" width="21.7109375" bestFit="1" customWidth="1"/>
    <col min="7" max="7" width="13.5703125" style="2" customWidth="1"/>
    <col min="8" max="8" width="22.140625" bestFit="1" customWidth="1"/>
    <col min="9" max="9" width="13.5703125" style="2" customWidth="1"/>
    <col min="10" max="10" width="22.42578125" bestFit="1" customWidth="1"/>
    <col min="11" max="11" width="13.5703125" style="2" customWidth="1"/>
    <col min="12" max="12" width="21.5703125" bestFit="1" customWidth="1"/>
    <col min="13" max="13" width="13.5703125" style="2" customWidth="1"/>
    <col min="14" max="14" width="21.5703125" bestFit="1" customWidth="1"/>
    <col min="15" max="15" width="13.5703125" style="2" customWidth="1"/>
    <col min="16" max="16" width="22.5703125" customWidth="1"/>
    <col min="18" max="18" width="20.85546875" bestFit="1" customWidth="1"/>
  </cols>
  <sheetData>
    <row r="1" spans="1:4" ht="21.75" customHeight="1">
      <c r="A1" s="26" t="s">
        <v>1</v>
      </c>
      <c r="B1" s="26" t="s">
        <v>28</v>
      </c>
      <c r="C1" s="27" t="s">
        <v>29</v>
      </c>
      <c r="D1" s="26" t="s">
        <v>30</v>
      </c>
    </row>
    <row r="2" spans="1:4">
      <c r="A2">
        <v>36</v>
      </c>
      <c r="B2" s="28">
        <v>44074</v>
      </c>
      <c r="C2" s="28">
        <v>44078</v>
      </c>
      <c r="D2" s="28">
        <v>44080</v>
      </c>
    </row>
    <row r="3" spans="1:4">
      <c r="A3">
        <f>A2+1</f>
        <v>37</v>
      </c>
      <c r="B3" s="28">
        <f>B2+7</f>
        <v>44081</v>
      </c>
      <c r="C3" s="28">
        <f>C2+7</f>
        <v>44085</v>
      </c>
      <c r="D3" s="28">
        <f>D2+7</f>
        <v>44087</v>
      </c>
    </row>
    <row r="4" spans="1:4">
      <c r="A4">
        <f t="shared" ref="A4:A19" si="0">A3+1</f>
        <v>38</v>
      </c>
      <c r="B4" s="28">
        <f t="shared" ref="B4:B54" si="1">B3+7</f>
        <v>44088</v>
      </c>
      <c r="C4" s="28">
        <f t="shared" ref="C4:C54" si="2">C3+7</f>
        <v>44092</v>
      </c>
      <c r="D4" s="28">
        <f t="shared" ref="D4:D54" si="3">D3+7</f>
        <v>44094</v>
      </c>
    </row>
    <row r="5" spans="1:4">
      <c r="A5">
        <f t="shared" si="0"/>
        <v>39</v>
      </c>
      <c r="B5" s="28">
        <f t="shared" si="1"/>
        <v>44095</v>
      </c>
      <c r="C5" s="28">
        <f t="shared" si="2"/>
        <v>44099</v>
      </c>
      <c r="D5" s="28">
        <f t="shared" si="3"/>
        <v>44101</v>
      </c>
    </row>
    <row r="6" spans="1:4">
      <c r="A6">
        <f t="shared" si="0"/>
        <v>40</v>
      </c>
      <c r="B6" s="28">
        <f t="shared" si="1"/>
        <v>44102</v>
      </c>
      <c r="C6" s="28">
        <f t="shared" si="2"/>
        <v>44106</v>
      </c>
      <c r="D6" s="28">
        <f t="shared" si="3"/>
        <v>44108</v>
      </c>
    </row>
    <row r="7" spans="1:4">
      <c r="A7">
        <f t="shared" si="0"/>
        <v>41</v>
      </c>
      <c r="B7" s="28">
        <f t="shared" si="1"/>
        <v>44109</v>
      </c>
      <c r="C7" s="28">
        <f t="shared" si="2"/>
        <v>44113</v>
      </c>
      <c r="D7" s="28">
        <f t="shared" si="3"/>
        <v>44115</v>
      </c>
    </row>
    <row r="8" spans="1:4">
      <c r="A8">
        <f t="shared" si="0"/>
        <v>42</v>
      </c>
      <c r="B8" s="28">
        <f t="shared" si="1"/>
        <v>44116</v>
      </c>
      <c r="C8" s="28">
        <f t="shared" si="2"/>
        <v>44120</v>
      </c>
      <c r="D8" s="28">
        <f t="shared" si="3"/>
        <v>44122</v>
      </c>
    </row>
    <row r="9" spans="1:4">
      <c r="A9">
        <f t="shared" si="0"/>
        <v>43</v>
      </c>
      <c r="B9" s="28">
        <f t="shared" si="1"/>
        <v>44123</v>
      </c>
      <c r="C9" s="28">
        <f t="shared" si="2"/>
        <v>44127</v>
      </c>
      <c r="D9" s="28">
        <f t="shared" si="3"/>
        <v>44129</v>
      </c>
    </row>
    <row r="10" spans="1:4">
      <c r="A10">
        <f t="shared" si="0"/>
        <v>44</v>
      </c>
      <c r="B10" s="28">
        <f t="shared" si="1"/>
        <v>44130</v>
      </c>
      <c r="C10" s="28">
        <f t="shared" si="2"/>
        <v>44134</v>
      </c>
      <c r="D10" s="28">
        <f t="shared" si="3"/>
        <v>44136</v>
      </c>
    </row>
    <row r="11" spans="1:4">
      <c r="A11">
        <f t="shared" si="0"/>
        <v>45</v>
      </c>
      <c r="B11" s="28">
        <f t="shared" si="1"/>
        <v>44137</v>
      </c>
      <c r="C11" s="28">
        <f t="shared" si="2"/>
        <v>44141</v>
      </c>
      <c r="D11" s="28">
        <f t="shared" si="3"/>
        <v>44143</v>
      </c>
    </row>
    <row r="12" spans="1:4">
      <c r="A12">
        <f t="shared" si="0"/>
        <v>46</v>
      </c>
      <c r="B12" s="28">
        <f t="shared" si="1"/>
        <v>44144</v>
      </c>
      <c r="C12" s="28">
        <f t="shared" si="2"/>
        <v>44148</v>
      </c>
      <c r="D12" s="28">
        <f t="shared" si="3"/>
        <v>44150</v>
      </c>
    </row>
    <row r="13" spans="1:4">
      <c r="A13">
        <f t="shared" si="0"/>
        <v>47</v>
      </c>
      <c r="B13" s="28">
        <f t="shared" si="1"/>
        <v>44151</v>
      </c>
      <c r="C13" s="28">
        <f t="shared" si="2"/>
        <v>44155</v>
      </c>
      <c r="D13" s="28">
        <f t="shared" si="3"/>
        <v>44157</v>
      </c>
    </row>
    <row r="14" spans="1:4">
      <c r="A14">
        <f t="shared" si="0"/>
        <v>48</v>
      </c>
      <c r="B14" s="28">
        <f t="shared" si="1"/>
        <v>44158</v>
      </c>
      <c r="C14" s="28">
        <f t="shared" si="2"/>
        <v>44162</v>
      </c>
      <c r="D14" s="28">
        <f t="shared" si="3"/>
        <v>44164</v>
      </c>
    </row>
    <row r="15" spans="1:4">
      <c r="A15">
        <f t="shared" si="0"/>
        <v>49</v>
      </c>
      <c r="B15" s="28">
        <f t="shared" si="1"/>
        <v>44165</v>
      </c>
      <c r="C15" s="28">
        <f t="shared" si="2"/>
        <v>44169</v>
      </c>
      <c r="D15" s="28">
        <f t="shared" si="3"/>
        <v>44171</v>
      </c>
    </row>
    <row r="16" spans="1:4">
      <c r="A16">
        <f t="shared" si="0"/>
        <v>50</v>
      </c>
      <c r="B16" s="28">
        <f t="shared" si="1"/>
        <v>44172</v>
      </c>
      <c r="C16" s="28">
        <f t="shared" si="2"/>
        <v>44176</v>
      </c>
      <c r="D16" s="28">
        <f t="shared" si="3"/>
        <v>44178</v>
      </c>
    </row>
    <row r="17" spans="1:4">
      <c r="A17">
        <f t="shared" si="0"/>
        <v>51</v>
      </c>
      <c r="B17" s="28">
        <f t="shared" si="1"/>
        <v>44179</v>
      </c>
      <c r="C17" s="28">
        <f t="shared" si="2"/>
        <v>44183</v>
      </c>
      <c r="D17" s="28">
        <f t="shared" si="3"/>
        <v>44185</v>
      </c>
    </row>
    <row r="18" spans="1:4">
      <c r="A18">
        <f t="shared" si="0"/>
        <v>52</v>
      </c>
      <c r="B18" s="28">
        <f t="shared" si="1"/>
        <v>44186</v>
      </c>
      <c r="C18" s="28">
        <f t="shared" si="2"/>
        <v>44190</v>
      </c>
      <c r="D18" s="28">
        <f t="shared" si="3"/>
        <v>44192</v>
      </c>
    </row>
    <row r="19" spans="1:4">
      <c r="A19">
        <f t="shared" si="0"/>
        <v>53</v>
      </c>
      <c r="B19" s="28">
        <f t="shared" si="1"/>
        <v>44193</v>
      </c>
      <c r="C19" s="28">
        <f t="shared" si="2"/>
        <v>44197</v>
      </c>
      <c r="D19" s="28">
        <f t="shared" si="3"/>
        <v>44199</v>
      </c>
    </row>
    <row r="20" spans="1:4">
      <c r="A20">
        <v>1</v>
      </c>
      <c r="B20" s="28">
        <f t="shared" si="1"/>
        <v>44200</v>
      </c>
      <c r="C20" s="28">
        <f t="shared" si="2"/>
        <v>44204</v>
      </c>
      <c r="D20" s="28">
        <f t="shared" si="3"/>
        <v>44206</v>
      </c>
    </row>
    <row r="21" spans="1:4">
      <c r="A21">
        <f>A20+1</f>
        <v>2</v>
      </c>
      <c r="B21" s="28">
        <f t="shared" si="1"/>
        <v>44207</v>
      </c>
      <c r="C21" s="28">
        <f t="shared" si="2"/>
        <v>44211</v>
      </c>
      <c r="D21" s="28">
        <f t="shared" si="3"/>
        <v>44213</v>
      </c>
    </row>
    <row r="22" spans="1:4">
      <c r="A22">
        <f t="shared" ref="A22:A54" si="4">A21+1</f>
        <v>3</v>
      </c>
      <c r="B22" s="28">
        <f t="shared" si="1"/>
        <v>44214</v>
      </c>
      <c r="C22" s="28">
        <f t="shared" si="2"/>
        <v>44218</v>
      </c>
      <c r="D22" s="28">
        <f t="shared" si="3"/>
        <v>44220</v>
      </c>
    </row>
    <row r="23" spans="1:4">
      <c r="A23">
        <f t="shared" si="4"/>
        <v>4</v>
      </c>
      <c r="B23" s="28">
        <f t="shared" si="1"/>
        <v>44221</v>
      </c>
      <c r="C23" s="28">
        <f t="shared" si="2"/>
        <v>44225</v>
      </c>
      <c r="D23" s="28">
        <f t="shared" si="3"/>
        <v>44227</v>
      </c>
    </row>
    <row r="24" spans="1:4">
      <c r="A24">
        <f t="shared" si="4"/>
        <v>5</v>
      </c>
      <c r="B24" s="28">
        <f t="shared" si="1"/>
        <v>44228</v>
      </c>
      <c r="C24" s="28">
        <f t="shared" si="2"/>
        <v>44232</v>
      </c>
      <c r="D24" s="28">
        <f t="shared" si="3"/>
        <v>44234</v>
      </c>
    </row>
    <row r="25" spans="1:4">
      <c r="A25">
        <f t="shared" si="4"/>
        <v>6</v>
      </c>
      <c r="B25" s="28">
        <f t="shared" si="1"/>
        <v>44235</v>
      </c>
      <c r="C25" s="28">
        <f t="shared" si="2"/>
        <v>44239</v>
      </c>
      <c r="D25" s="28">
        <f t="shared" si="3"/>
        <v>44241</v>
      </c>
    </row>
    <row r="26" spans="1:4">
      <c r="A26">
        <f t="shared" si="4"/>
        <v>7</v>
      </c>
      <c r="B26" s="28">
        <f t="shared" si="1"/>
        <v>44242</v>
      </c>
      <c r="C26" s="28">
        <f t="shared" si="2"/>
        <v>44246</v>
      </c>
      <c r="D26" s="28">
        <f t="shared" si="3"/>
        <v>44248</v>
      </c>
    </row>
    <row r="27" spans="1:4">
      <c r="A27">
        <f t="shared" si="4"/>
        <v>8</v>
      </c>
      <c r="B27" s="28">
        <f t="shared" si="1"/>
        <v>44249</v>
      </c>
      <c r="C27" s="28">
        <f t="shared" si="2"/>
        <v>44253</v>
      </c>
      <c r="D27" s="28">
        <f t="shared" si="3"/>
        <v>44255</v>
      </c>
    </row>
    <row r="28" spans="1:4">
      <c r="A28">
        <f t="shared" si="4"/>
        <v>9</v>
      </c>
      <c r="B28" s="28">
        <f t="shared" si="1"/>
        <v>44256</v>
      </c>
      <c r="C28" s="28">
        <f t="shared" si="2"/>
        <v>44260</v>
      </c>
      <c r="D28" s="28">
        <f t="shared" si="3"/>
        <v>44262</v>
      </c>
    </row>
    <row r="29" spans="1:4">
      <c r="A29">
        <f t="shared" si="4"/>
        <v>10</v>
      </c>
      <c r="B29" s="28">
        <f t="shared" si="1"/>
        <v>44263</v>
      </c>
      <c r="C29" s="28">
        <f t="shared" si="2"/>
        <v>44267</v>
      </c>
      <c r="D29" s="28">
        <f t="shared" si="3"/>
        <v>44269</v>
      </c>
    </row>
    <row r="30" spans="1:4">
      <c r="A30">
        <f t="shared" si="4"/>
        <v>11</v>
      </c>
      <c r="B30" s="28">
        <f t="shared" si="1"/>
        <v>44270</v>
      </c>
      <c r="C30" s="28">
        <f t="shared" si="2"/>
        <v>44274</v>
      </c>
      <c r="D30" s="28">
        <f t="shared" si="3"/>
        <v>44276</v>
      </c>
    </row>
    <row r="31" spans="1:4">
      <c r="A31">
        <f t="shared" si="4"/>
        <v>12</v>
      </c>
      <c r="B31" s="28">
        <f t="shared" si="1"/>
        <v>44277</v>
      </c>
      <c r="C31" s="28">
        <f t="shared" si="2"/>
        <v>44281</v>
      </c>
      <c r="D31" s="28">
        <f t="shared" si="3"/>
        <v>44283</v>
      </c>
    </row>
    <row r="32" spans="1:4">
      <c r="A32">
        <f t="shared" si="4"/>
        <v>13</v>
      </c>
      <c r="B32" s="28">
        <f t="shared" si="1"/>
        <v>44284</v>
      </c>
      <c r="C32" s="28">
        <f t="shared" si="2"/>
        <v>44288</v>
      </c>
      <c r="D32" s="28">
        <f t="shared" si="3"/>
        <v>44290</v>
      </c>
    </row>
    <row r="33" spans="1:4">
      <c r="A33">
        <f t="shared" si="4"/>
        <v>14</v>
      </c>
      <c r="B33" s="28">
        <f t="shared" si="1"/>
        <v>44291</v>
      </c>
      <c r="C33" s="28">
        <f t="shared" si="2"/>
        <v>44295</v>
      </c>
      <c r="D33" s="28">
        <f t="shared" si="3"/>
        <v>44297</v>
      </c>
    </row>
    <row r="34" spans="1:4">
      <c r="A34">
        <f t="shared" si="4"/>
        <v>15</v>
      </c>
      <c r="B34" s="28">
        <f t="shared" si="1"/>
        <v>44298</v>
      </c>
      <c r="C34" s="28">
        <f t="shared" si="2"/>
        <v>44302</v>
      </c>
      <c r="D34" s="28">
        <f t="shared" si="3"/>
        <v>44304</v>
      </c>
    </row>
    <row r="35" spans="1:4">
      <c r="A35">
        <f t="shared" si="4"/>
        <v>16</v>
      </c>
      <c r="B35" s="28">
        <f t="shared" si="1"/>
        <v>44305</v>
      </c>
      <c r="C35" s="28">
        <f t="shared" si="2"/>
        <v>44309</v>
      </c>
      <c r="D35" s="28">
        <f t="shared" si="3"/>
        <v>44311</v>
      </c>
    </row>
    <row r="36" spans="1:4">
      <c r="A36">
        <f t="shared" si="4"/>
        <v>17</v>
      </c>
      <c r="B36" s="28">
        <f t="shared" si="1"/>
        <v>44312</v>
      </c>
      <c r="C36" s="28">
        <f t="shared" si="2"/>
        <v>44316</v>
      </c>
      <c r="D36" s="28">
        <f t="shared" si="3"/>
        <v>44318</v>
      </c>
    </row>
    <row r="37" spans="1:4">
      <c r="A37">
        <f t="shared" si="4"/>
        <v>18</v>
      </c>
      <c r="B37" s="28">
        <f t="shared" si="1"/>
        <v>44319</v>
      </c>
      <c r="C37" s="28">
        <f t="shared" si="2"/>
        <v>44323</v>
      </c>
      <c r="D37" s="28">
        <f t="shared" si="3"/>
        <v>44325</v>
      </c>
    </row>
    <row r="38" spans="1:4">
      <c r="A38">
        <f t="shared" si="4"/>
        <v>19</v>
      </c>
      <c r="B38" s="28">
        <f t="shared" si="1"/>
        <v>44326</v>
      </c>
      <c r="C38" s="28">
        <f t="shared" si="2"/>
        <v>44330</v>
      </c>
      <c r="D38" s="28">
        <f t="shared" si="3"/>
        <v>44332</v>
      </c>
    </row>
    <row r="39" spans="1:4">
      <c r="A39">
        <f t="shared" si="4"/>
        <v>20</v>
      </c>
      <c r="B39" s="28">
        <f t="shared" si="1"/>
        <v>44333</v>
      </c>
      <c r="C39" s="28">
        <f t="shared" si="2"/>
        <v>44337</v>
      </c>
      <c r="D39" s="28">
        <f t="shared" si="3"/>
        <v>44339</v>
      </c>
    </row>
    <row r="40" spans="1:4">
      <c r="A40">
        <f t="shared" si="4"/>
        <v>21</v>
      </c>
      <c r="B40" s="28">
        <f t="shared" si="1"/>
        <v>44340</v>
      </c>
      <c r="C40" s="28">
        <f t="shared" si="2"/>
        <v>44344</v>
      </c>
      <c r="D40" s="28">
        <f t="shared" si="3"/>
        <v>44346</v>
      </c>
    </row>
    <row r="41" spans="1:4">
      <c r="A41">
        <f t="shared" si="4"/>
        <v>22</v>
      </c>
      <c r="B41" s="28">
        <f t="shared" si="1"/>
        <v>44347</v>
      </c>
      <c r="C41" s="28">
        <f t="shared" si="2"/>
        <v>44351</v>
      </c>
      <c r="D41" s="28">
        <f t="shared" si="3"/>
        <v>44353</v>
      </c>
    </row>
    <row r="42" spans="1:4">
      <c r="A42">
        <f t="shared" si="4"/>
        <v>23</v>
      </c>
      <c r="B42" s="28">
        <f t="shared" si="1"/>
        <v>44354</v>
      </c>
      <c r="C42" s="28">
        <f t="shared" si="2"/>
        <v>44358</v>
      </c>
      <c r="D42" s="28">
        <f t="shared" si="3"/>
        <v>44360</v>
      </c>
    </row>
    <row r="43" spans="1:4">
      <c r="A43">
        <f t="shared" si="4"/>
        <v>24</v>
      </c>
      <c r="B43" s="28">
        <f t="shared" si="1"/>
        <v>44361</v>
      </c>
      <c r="C43" s="28">
        <f t="shared" si="2"/>
        <v>44365</v>
      </c>
      <c r="D43" s="28">
        <f t="shared" si="3"/>
        <v>44367</v>
      </c>
    </row>
    <row r="44" spans="1:4">
      <c r="A44">
        <f t="shared" si="4"/>
        <v>25</v>
      </c>
      <c r="B44" s="28">
        <f t="shared" si="1"/>
        <v>44368</v>
      </c>
      <c r="C44" s="28">
        <f t="shared" si="2"/>
        <v>44372</v>
      </c>
      <c r="D44" s="28">
        <f t="shared" si="3"/>
        <v>44374</v>
      </c>
    </row>
    <row r="45" spans="1:4">
      <c r="A45">
        <f t="shared" si="4"/>
        <v>26</v>
      </c>
      <c r="B45" s="28">
        <f t="shared" si="1"/>
        <v>44375</v>
      </c>
      <c r="C45" s="28">
        <f t="shared" si="2"/>
        <v>44379</v>
      </c>
      <c r="D45" s="28">
        <f t="shared" si="3"/>
        <v>44381</v>
      </c>
    </row>
    <row r="46" spans="1:4">
      <c r="A46">
        <f t="shared" si="4"/>
        <v>27</v>
      </c>
      <c r="B46" s="28">
        <f t="shared" si="1"/>
        <v>44382</v>
      </c>
      <c r="C46" s="28">
        <f t="shared" si="2"/>
        <v>44386</v>
      </c>
      <c r="D46" s="28">
        <f t="shared" si="3"/>
        <v>44388</v>
      </c>
    </row>
    <row r="47" spans="1:4">
      <c r="A47">
        <f t="shared" si="4"/>
        <v>28</v>
      </c>
      <c r="B47" s="28">
        <f t="shared" si="1"/>
        <v>44389</v>
      </c>
      <c r="C47" s="28">
        <f t="shared" si="2"/>
        <v>44393</v>
      </c>
      <c r="D47" s="28">
        <f t="shared" si="3"/>
        <v>44395</v>
      </c>
    </row>
    <row r="48" spans="1:4">
      <c r="A48">
        <f t="shared" si="4"/>
        <v>29</v>
      </c>
      <c r="B48" s="28">
        <f t="shared" si="1"/>
        <v>44396</v>
      </c>
      <c r="C48" s="28">
        <f t="shared" si="2"/>
        <v>44400</v>
      </c>
      <c r="D48" s="28">
        <f t="shared" si="3"/>
        <v>44402</v>
      </c>
    </row>
    <row r="49" spans="1:4">
      <c r="A49">
        <f t="shared" si="4"/>
        <v>30</v>
      </c>
      <c r="B49" s="28">
        <f t="shared" si="1"/>
        <v>44403</v>
      </c>
      <c r="C49" s="28">
        <f t="shared" si="2"/>
        <v>44407</v>
      </c>
      <c r="D49" s="28">
        <f t="shared" si="3"/>
        <v>44409</v>
      </c>
    </row>
    <row r="50" spans="1:4">
      <c r="A50">
        <f t="shared" si="4"/>
        <v>31</v>
      </c>
      <c r="B50" s="28">
        <f t="shared" si="1"/>
        <v>44410</v>
      </c>
      <c r="C50" s="28">
        <f t="shared" si="2"/>
        <v>44414</v>
      </c>
      <c r="D50" s="28">
        <f t="shared" si="3"/>
        <v>44416</v>
      </c>
    </row>
    <row r="51" spans="1:4">
      <c r="A51">
        <f t="shared" si="4"/>
        <v>32</v>
      </c>
      <c r="B51" s="28">
        <f t="shared" si="1"/>
        <v>44417</v>
      </c>
      <c r="C51" s="28">
        <f t="shared" si="2"/>
        <v>44421</v>
      </c>
      <c r="D51" s="28">
        <f t="shared" si="3"/>
        <v>44423</v>
      </c>
    </row>
    <row r="52" spans="1:4">
      <c r="A52">
        <f t="shared" si="4"/>
        <v>33</v>
      </c>
      <c r="B52" s="28">
        <f t="shared" si="1"/>
        <v>44424</v>
      </c>
      <c r="C52" s="28">
        <f t="shared" si="2"/>
        <v>44428</v>
      </c>
      <c r="D52" s="28">
        <f t="shared" si="3"/>
        <v>44430</v>
      </c>
    </row>
    <row r="53" spans="1:4">
      <c r="A53">
        <f t="shared" si="4"/>
        <v>34</v>
      </c>
      <c r="B53" s="28">
        <f t="shared" si="1"/>
        <v>44431</v>
      </c>
      <c r="C53" s="28">
        <f t="shared" si="2"/>
        <v>44435</v>
      </c>
      <c r="D53" s="28">
        <f t="shared" si="3"/>
        <v>44437</v>
      </c>
    </row>
    <row r="54" spans="1:4">
      <c r="A54">
        <f t="shared" si="4"/>
        <v>35</v>
      </c>
      <c r="B54" s="28">
        <f t="shared" si="1"/>
        <v>44438</v>
      </c>
      <c r="C54" s="28">
        <f t="shared" si="2"/>
        <v>44442</v>
      </c>
      <c r="D54" s="28">
        <f t="shared" si="3"/>
        <v>44444</v>
      </c>
    </row>
    <row r="55" spans="1:4">
      <c r="B55" s="28"/>
      <c r="C55" s="28"/>
      <c r="D55" s="28"/>
    </row>
    <row r="56" spans="1:4">
      <c r="B56" s="1"/>
    </row>
    <row r="57" spans="1:4">
      <c r="B57" s="1"/>
    </row>
    <row r="58" spans="1:4">
      <c r="B58" s="1"/>
    </row>
    <row r="59" spans="1:4">
      <c r="B59" s="1"/>
    </row>
    <row r="60" spans="1:4">
      <c r="B60" s="1"/>
    </row>
    <row r="61" spans="1:4">
      <c r="B61" s="1"/>
    </row>
    <row r="62" spans="1:4">
      <c r="B62" s="1"/>
    </row>
    <row r="63" spans="1:4">
      <c r="B63" s="1"/>
    </row>
    <row r="64" spans="1:4">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sheetData>
  <phoneticPr fontId="15"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rgb="FF7030A0"/>
  </sheetPr>
  <dimension ref="B1:O305"/>
  <sheetViews>
    <sheetView showZeros="0" tabSelected="1" view="pageBreakPreview" zoomScale="40" zoomScaleNormal="40" zoomScaleSheetLayoutView="40" workbookViewId="0">
      <selection activeCell="B1" sqref="B1"/>
    </sheetView>
  </sheetViews>
  <sheetFormatPr baseColWidth="10" defaultRowHeight="12"/>
  <cols>
    <col min="1" max="1" width="11.42578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1" width="52.28515625" style="17" customWidth="1"/>
    <col min="12" max="12" width="8.7109375" style="17" customWidth="1"/>
    <col min="13" max="13" width="31" style="17" customWidth="1"/>
    <col min="14" max="15" width="69.42578125" style="17" customWidth="1"/>
    <col min="16" max="258" width="11.42578125" style="17"/>
    <col min="259" max="259" width="52.28515625" style="17" customWidth="1"/>
    <col min="260" max="260" width="2.85546875" style="17" customWidth="1"/>
    <col min="261" max="261" width="52.28515625" style="17" customWidth="1"/>
    <col min="262" max="262" width="2.85546875" style="17" customWidth="1"/>
    <col min="263" max="263" width="52.28515625" style="17" customWidth="1"/>
    <col min="264" max="264" width="2.85546875" style="17" customWidth="1"/>
    <col min="265" max="265" width="52.28515625" style="17" customWidth="1"/>
    <col min="266" max="266" width="2.85546875" style="17" customWidth="1"/>
    <col min="267" max="267" width="52.28515625" style="17" customWidth="1"/>
    <col min="268" max="268" width="8.7109375" style="17" customWidth="1"/>
    <col min="269" max="269" width="6.7109375" style="17" customWidth="1"/>
    <col min="270" max="270" width="28.5703125" style="17" customWidth="1"/>
    <col min="271" max="271" width="17.7109375" style="17" customWidth="1"/>
    <col min="272" max="514" width="11.42578125" style="17"/>
    <col min="515" max="515" width="52.28515625" style="17" customWidth="1"/>
    <col min="516" max="516" width="2.85546875" style="17" customWidth="1"/>
    <col min="517" max="517" width="52.28515625" style="17" customWidth="1"/>
    <col min="518" max="518" width="2.85546875" style="17" customWidth="1"/>
    <col min="519" max="519" width="52.28515625" style="17" customWidth="1"/>
    <col min="520" max="520" width="2.85546875" style="17" customWidth="1"/>
    <col min="521" max="521" width="52.28515625" style="17" customWidth="1"/>
    <col min="522" max="522" width="2.85546875" style="17" customWidth="1"/>
    <col min="523" max="523" width="52.28515625" style="17" customWidth="1"/>
    <col min="524" max="524" width="8.7109375" style="17" customWidth="1"/>
    <col min="525" max="525" width="6.7109375" style="17" customWidth="1"/>
    <col min="526" max="526" width="28.5703125" style="17" customWidth="1"/>
    <col min="527" max="527" width="17.7109375" style="17" customWidth="1"/>
    <col min="528" max="770" width="11.42578125" style="17"/>
    <col min="771" max="771" width="52.28515625" style="17" customWidth="1"/>
    <col min="772" max="772" width="2.85546875" style="17" customWidth="1"/>
    <col min="773" max="773" width="52.28515625" style="17" customWidth="1"/>
    <col min="774" max="774" width="2.85546875" style="17" customWidth="1"/>
    <col min="775" max="775" width="52.28515625" style="17" customWidth="1"/>
    <col min="776" max="776" width="2.85546875" style="17" customWidth="1"/>
    <col min="777" max="777" width="52.28515625" style="17" customWidth="1"/>
    <col min="778" max="778" width="2.85546875" style="17" customWidth="1"/>
    <col min="779" max="779" width="52.28515625" style="17" customWidth="1"/>
    <col min="780" max="780" width="8.7109375" style="17" customWidth="1"/>
    <col min="781" max="781" width="6.7109375" style="17" customWidth="1"/>
    <col min="782" max="782" width="28.5703125" style="17" customWidth="1"/>
    <col min="783" max="783" width="17.7109375" style="17" customWidth="1"/>
    <col min="784" max="1026" width="11.42578125" style="17"/>
    <col min="1027" max="1027" width="52.28515625" style="17" customWidth="1"/>
    <col min="1028" max="1028" width="2.85546875" style="17" customWidth="1"/>
    <col min="1029" max="1029" width="52.28515625" style="17" customWidth="1"/>
    <col min="1030" max="1030" width="2.85546875" style="17" customWidth="1"/>
    <col min="1031" max="1031" width="52.28515625" style="17" customWidth="1"/>
    <col min="1032" max="1032" width="2.85546875" style="17" customWidth="1"/>
    <col min="1033" max="1033" width="52.28515625" style="17" customWidth="1"/>
    <col min="1034" max="1034" width="2.85546875" style="17" customWidth="1"/>
    <col min="1035" max="1035" width="52.28515625" style="17" customWidth="1"/>
    <col min="1036" max="1036" width="8.7109375" style="17" customWidth="1"/>
    <col min="1037" max="1037" width="6.7109375" style="17" customWidth="1"/>
    <col min="1038" max="1038" width="28.5703125" style="17" customWidth="1"/>
    <col min="1039" max="1039" width="17.7109375" style="17" customWidth="1"/>
    <col min="1040" max="1282" width="11.42578125" style="17"/>
    <col min="1283" max="1283" width="52.28515625" style="17" customWidth="1"/>
    <col min="1284" max="1284" width="2.85546875" style="17" customWidth="1"/>
    <col min="1285" max="1285" width="52.28515625" style="17" customWidth="1"/>
    <col min="1286" max="1286" width="2.85546875" style="17" customWidth="1"/>
    <col min="1287" max="1287" width="52.28515625" style="17" customWidth="1"/>
    <col min="1288" max="1288" width="2.85546875" style="17" customWidth="1"/>
    <col min="1289" max="1289" width="52.28515625" style="17" customWidth="1"/>
    <col min="1290" max="1290" width="2.85546875" style="17" customWidth="1"/>
    <col min="1291" max="1291" width="52.28515625" style="17" customWidth="1"/>
    <col min="1292" max="1292" width="8.7109375" style="17" customWidth="1"/>
    <col min="1293" max="1293" width="6.7109375" style="17" customWidth="1"/>
    <col min="1294" max="1294" width="28.5703125" style="17" customWidth="1"/>
    <col min="1295" max="1295" width="17.7109375" style="17" customWidth="1"/>
    <col min="1296" max="1538" width="11.42578125" style="17"/>
    <col min="1539" max="1539" width="52.28515625" style="17" customWidth="1"/>
    <col min="1540" max="1540" width="2.85546875" style="17" customWidth="1"/>
    <col min="1541" max="1541" width="52.28515625" style="17" customWidth="1"/>
    <col min="1542" max="1542" width="2.85546875" style="17" customWidth="1"/>
    <col min="1543" max="1543" width="52.28515625" style="17" customWidth="1"/>
    <col min="1544" max="1544" width="2.85546875" style="17" customWidth="1"/>
    <col min="1545" max="1545" width="52.28515625" style="17" customWidth="1"/>
    <col min="1546" max="1546" width="2.85546875" style="17" customWidth="1"/>
    <col min="1547" max="1547" width="52.28515625" style="17" customWidth="1"/>
    <col min="1548" max="1548" width="8.7109375" style="17" customWidth="1"/>
    <col min="1549" max="1549" width="6.7109375" style="17" customWidth="1"/>
    <col min="1550" max="1550" width="28.5703125" style="17" customWidth="1"/>
    <col min="1551" max="1551" width="17.7109375" style="17" customWidth="1"/>
    <col min="1552" max="1794" width="11.42578125" style="17"/>
    <col min="1795" max="1795" width="52.28515625" style="17" customWidth="1"/>
    <col min="1796" max="1796" width="2.85546875" style="17" customWidth="1"/>
    <col min="1797" max="1797" width="52.28515625" style="17" customWidth="1"/>
    <col min="1798" max="1798" width="2.85546875" style="17" customWidth="1"/>
    <col min="1799" max="1799" width="52.28515625" style="17" customWidth="1"/>
    <col min="1800" max="1800" width="2.85546875" style="17" customWidth="1"/>
    <col min="1801" max="1801" width="52.28515625" style="17" customWidth="1"/>
    <col min="1802" max="1802" width="2.85546875" style="17" customWidth="1"/>
    <col min="1803" max="1803" width="52.28515625" style="17" customWidth="1"/>
    <col min="1804" max="1804" width="8.7109375" style="17" customWidth="1"/>
    <col min="1805" max="1805" width="6.7109375" style="17" customWidth="1"/>
    <col min="1806" max="1806" width="28.5703125" style="17" customWidth="1"/>
    <col min="1807" max="1807" width="17.7109375" style="17" customWidth="1"/>
    <col min="1808" max="2050" width="11.42578125" style="17"/>
    <col min="2051" max="2051" width="52.28515625" style="17" customWidth="1"/>
    <col min="2052" max="2052" width="2.85546875" style="17" customWidth="1"/>
    <col min="2053" max="2053" width="52.28515625" style="17" customWidth="1"/>
    <col min="2054" max="2054" width="2.85546875" style="17" customWidth="1"/>
    <col min="2055" max="2055" width="52.28515625" style="17" customWidth="1"/>
    <col min="2056" max="2056" width="2.85546875" style="17" customWidth="1"/>
    <col min="2057" max="2057" width="52.28515625" style="17" customWidth="1"/>
    <col min="2058" max="2058" width="2.85546875" style="17" customWidth="1"/>
    <col min="2059" max="2059" width="52.28515625" style="17" customWidth="1"/>
    <col min="2060" max="2060" width="8.7109375" style="17" customWidth="1"/>
    <col min="2061" max="2061" width="6.7109375" style="17" customWidth="1"/>
    <col min="2062" max="2062" width="28.5703125" style="17" customWidth="1"/>
    <col min="2063" max="2063" width="17.7109375" style="17" customWidth="1"/>
    <col min="2064" max="2306" width="11.42578125" style="17"/>
    <col min="2307" max="2307" width="52.28515625" style="17" customWidth="1"/>
    <col min="2308" max="2308" width="2.85546875" style="17" customWidth="1"/>
    <col min="2309" max="2309" width="52.28515625" style="17" customWidth="1"/>
    <col min="2310" max="2310" width="2.85546875" style="17" customWidth="1"/>
    <col min="2311" max="2311" width="52.28515625" style="17" customWidth="1"/>
    <col min="2312" max="2312" width="2.85546875" style="17" customWidth="1"/>
    <col min="2313" max="2313" width="52.28515625" style="17" customWidth="1"/>
    <col min="2314" max="2314" width="2.85546875" style="17" customWidth="1"/>
    <col min="2315" max="2315" width="52.28515625" style="17" customWidth="1"/>
    <col min="2316" max="2316" width="8.7109375" style="17" customWidth="1"/>
    <col min="2317" max="2317" width="6.7109375" style="17" customWidth="1"/>
    <col min="2318" max="2318" width="28.5703125" style="17" customWidth="1"/>
    <col min="2319" max="2319" width="17.7109375" style="17" customWidth="1"/>
    <col min="2320" max="2562" width="11.42578125" style="17"/>
    <col min="2563" max="2563" width="52.28515625" style="17" customWidth="1"/>
    <col min="2564" max="2564" width="2.85546875" style="17" customWidth="1"/>
    <col min="2565" max="2565" width="52.28515625" style="17" customWidth="1"/>
    <col min="2566" max="2566" width="2.85546875" style="17" customWidth="1"/>
    <col min="2567" max="2567" width="52.28515625" style="17" customWidth="1"/>
    <col min="2568" max="2568" width="2.85546875" style="17" customWidth="1"/>
    <col min="2569" max="2569" width="52.28515625" style="17" customWidth="1"/>
    <col min="2570" max="2570" width="2.85546875" style="17" customWidth="1"/>
    <col min="2571" max="2571" width="52.28515625" style="17" customWidth="1"/>
    <col min="2572" max="2572" width="8.7109375" style="17" customWidth="1"/>
    <col min="2573" max="2573" width="6.7109375" style="17" customWidth="1"/>
    <col min="2574" max="2574" width="28.5703125" style="17" customWidth="1"/>
    <col min="2575" max="2575" width="17.7109375" style="17" customWidth="1"/>
    <col min="2576" max="2818" width="11.42578125" style="17"/>
    <col min="2819" max="2819" width="52.28515625" style="17" customWidth="1"/>
    <col min="2820" max="2820" width="2.85546875" style="17" customWidth="1"/>
    <col min="2821" max="2821" width="52.28515625" style="17" customWidth="1"/>
    <col min="2822" max="2822" width="2.85546875" style="17" customWidth="1"/>
    <col min="2823" max="2823" width="52.28515625" style="17" customWidth="1"/>
    <col min="2824" max="2824" width="2.85546875" style="17" customWidth="1"/>
    <col min="2825" max="2825" width="52.28515625" style="17" customWidth="1"/>
    <col min="2826" max="2826" width="2.85546875" style="17" customWidth="1"/>
    <col min="2827" max="2827" width="52.28515625" style="17" customWidth="1"/>
    <col min="2828" max="2828" width="8.7109375" style="17" customWidth="1"/>
    <col min="2829" max="2829" width="6.7109375" style="17" customWidth="1"/>
    <col min="2830" max="2830" width="28.5703125" style="17" customWidth="1"/>
    <col min="2831" max="2831" width="17.7109375" style="17" customWidth="1"/>
    <col min="2832" max="3074" width="11.42578125" style="17"/>
    <col min="3075" max="3075" width="52.28515625" style="17" customWidth="1"/>
    <col min="3076" max="3076" width="2.85546875" style="17" customWidth="1"/>
    <col min="3077" max="3077" width="52.28515625" style="17" customWidth="1"/>
    <col min="3078" max="3078" width="2.85546875" style="17" customWidth="1"/>
    <col min="3079" max="3079" width="52.28515625" style="17" customWidth="1"/>
    <col min="3080" max="3080" width="2.85546875" style="17" customWidth="1"/>
    <col min="3081" max="3081" width="52.28515625" style="17" customWidth="1"/>
    <col min="3082" max="3082" width="2.85546875" style="17" customWidth="1"/>
    <col min="3083" max="3083" width="52.28515625" style="17" customWidth="1"/>
    <col min="3084" max="3084" width="8.7109375" style="17" customWidth="1"/>
    <col min="3085" max="3085" width="6.7109375" style="17" customWidth="1"/>
    <col min="3086" max="3086" width="28.5703125" style="17" customWidth="1"/>
    <col min="3087" max="3087" width="17.7109375" style="17" customWidth="1"/>
    <col min="3088" max="3330" width="11.42578125" style="17"/>
    <col min="3331" max="3331" width="52.28515625" style="17" customWidth="1"/>
    <col min="3332" max="3332" width="2.85546875" style="17" customWidth="1"/>
    <col min="3333" max="3333" width="52.28515625" style="17" customWidth="1"/>
    <col min="3334" max="3334" width="2.85546875" style="17" customWidth="1"/>
    <col min="3335" max="3335" width="52.28515625" style="17" customWidth="1"/>
    <col min="3336" max="3336" width="2.85546875" style="17" customWidth="1"/>
    <col min="3337" max="3337" width="52.28515625" style="17" customWidth="1"/>
    <col min="3338" max="3338" width="2.85546875" style="17" customWidth="1"/>
    <col min="3339" max="3339" width="52.28515625" style="17" customWidth="1"/>
    <col min="3340" max="3340" width="8.7109375" style="17" customWidth="1"/>
    <col min="3341" max="3341" width="6.7109375" style="17" customWidth="1"/>
    <col min="3342" max="3342" width="28.5703125" style="17" customWidth="1"/>
    <col min="3343" max="3343" width="17.7109375" style="17" customWidth="1"/>
    <col min="3344" max="3586" width="11.42578125" style="17"/>
    <col min="3587" max="3587" width="52.28515625" style="17" customWidth="1"/>
    <col min="3588" max="3588" width="2.85546875" style="17" customWidth="1"/>
    <col min="3589" max="3589" width="52.28515625" style="17" customWidth="1"/>
    <col min="3590" max="3590" width="2.85546875" style="17" customWidth="1"/>
    <col min="3591" max="3591" width="52.28515625" style="17" customWidth="1"/>
    <col min="3592" max="3592" width="2.85546875" style="17" customWidth="1"/>
    <col min="3593" max="3593" width="52.28515625" style="17" customWidth="1"/>
    <col min="3594" max="3594" width="2.85546875" style="17" customWidth="1"/>
    <col min="3595" max="3595" width="52.28515625" style="17" customWidth="1"/>
    <col min="3596" max="3596" width="8.7109375" style="17" customWidth="1"/>
    <col min="3597" max="3597" width="6.7109375" style="17" customWidth="1"/>
    <col min="3598" max="3598" width="28.5703125" style="17" customWidth="1"/>
    <col min="3599" max="3599" width="17.7109375" style="17" customWidth="1"/>
    <col min="3600" max="3842" width="11.42578125" style="17"/>
    <col min="3843" max="3843" width="52.28515625" style="17" customWidth="1"/>
    <col min="3844" max="3844" width="2.85546875" style="17" customWidth="1"/>
    <col min="3845" max="3845" width="52.28515625" style="17" customWidth="1"/>
    <col min="3846" max="3846" width="2.85546875" style="17" customWidth="1"/>
    <col min="3847" max="3847" width="52.28515625" style="17" customWidth="1"/>
    <col min="3848" max="3848" width="2.85546875" style="17" customWidth="1"/>
    <col min="3849" max="3849" width="52.28515625" style="17" customWidth="1"/>
    <col min="3850" max="3850" width="2.85546875" style="17" customWidth="1"/>
    <col min="3851" max="3851" width="52.28515625" style="17" customWidth="1"/>
    <col min="3852" max="3852" width="8.7109375" style="17" customWidth="1"/>
    <col min="3853" max="3853" width="6.7109375" style="17" customWidth="1"/>
    <col min="3854" max="3854" width="28.5703125" style="17" customWidth="1"/>
    <col min="3855" max="3855" width="17.7109375" style="17" customWidth="1"/>
    <col min="3856" max="4098" width="11.42578125" style="17"/>
    <col min="4099" max="4099" width="52.28515625" style="17" customWidth="1"/>
    <col min="4100" max="4100" width="2.85546875" style="17" customWidth="1"/>
    <col min="4101" max="4101" width="52.28515625" style="17" customWidth="1"/>
    <col min="4102" max="4102" width="2.85546875" style="17" customWidth="1"/>
    <col min="4103" max="4103" width="52.28515625" style="17" customWidth="1"/>
    <col min="4104" max="4104" width="2.85546875" style="17" customWidth="1"/>
    <col min="4105" max="4105" width="52.28515625" style="17" customWidth="1"/>
    <col min="4106" max="4106" width="2.85546875" style="17" customWidth="1"/>
    <col min="4107" max="4107" width="52.28515625" style="17" customWidth="1"/>
    <col min="4108" max="4108" width="8.7109375" style="17" customWidth="1"/>
    <col min="4109" max="4109" width="6.7109375" style="17" customWidth="1"/>
    <col min="4110" max="4110" width="28.5703125" style="17" customWidth="1"/>
    <col min="4111" max="4111" width="17.7109375" style="17" customWidth="1"/>
    <col min="4112" max="4354" width="11.42578125" style="17"/>
    <col min="4355" max="4355" width="52.28515625" style="17" customWidth="1"/>
    <col min="4356" max="4356" width="2.85546875" style="17" customWidth="1"/>
    <col min="4357" max="4357" width="52.28515625" style="17" customWidth="1"/>
    <col min="4358" max="4358" width="2.85546875" style="17" customWidth="1"/>
    <col min="4359" max="4359" width="52.28515625" style="17" customWidth="1"/>
    <col min="4360" max="4360" width="2.85546875" style="17" customWidth="1"/>
    <col min="4361" max="4361" width="52.28515625" style="17" customWidth="1"/>
    <col min="4362" max="4362" width="2.85546875" style="17" customWidth="1"/>
    <col min="4363" max="4363" width="52.28515625" style="17" customWidth="1"/>
    <col min="4364" max="4364" width="8.7109375" style="17" customWidth="1"/>
    <col min="4365" max="4365" width="6.7109375" style="17" customWidth="1"/>
    <col min="4366" max="4366" width="28.5703125" style="17" customWidth="1"/>
    <col min="4367" max="4367" width="17.7109375" style="17" customWidth="1"/>
    <col min="4368" max="4610" width="11.42578125" style="17"/>
    <col min="4611" max="4611" width="52.28515625" style="17" customWidth="1"/>
    <col min="4612" max="4612" width="2.85546875" style="17" customWidth="1"/>
    <col min="4613" max="4613" width="52.28515625" style="17" customWidth="1"/>
    <col min="4614" max="4614" width="2.85546875" style="17" customWidth="1"/>
    <col min="4615" max="4615" width="52.28515625" style="17" customWidth="1"/>
    <col min="4616" max="4616" width="2.85546875" style="17" customWidth="1"/>
    <col min="4617" max="4617" width="52.28515625" style="17" customWidth="1"/>
    <col min="4618" max="4618" width="2.85546875" style="17" customWidth="1"/>
    <col min="4619" max="4619" width="52.28515625" style="17" customWidth="1"/>
    <col min="4620" max="4620" width="8.7109375" style="17" customWidth="1"/>
    <col min="4621" max="4621" width="6.7109375" style="17" customWidth="1"/>
    <col min="4622" max="4622" width="28.5703125" style="17" customWidth="1"/>
    <col min="4623" max="4623" width="17.7109375" style="17" customWidth="1"/>
    <col min="4624" max="4866" width="11.42578125" style="17"/>
    <col min="4867" max="4867" width="52.28515625" style="17" customWidth="1"/>
    <col min="4868" max="4868" width="2.85546875" style="17" customWidth="1"/>
    <col min="4869" max="4869" width="52.28515625" style="17" customWidth="1"/>
    <col min="4870" max="4870" width="2.85546875" style="17" customWidth="1"/>
    <col min="4871" max="4871" width="52.28515625" style="17" customWidth="1"/>
    <col min="4872" max="4872" width="2.85546875" style="17" customWidth="1"/>
    <col min="4873" max="4873" width="52.28515625" style="17" customWidth="1"/>
    <col min="4874" max="4874" width="2.85546875" style="17" customWidth="1"/>
    <col min="4875" max="4875" width="52.28515625" style="17" customWidth="1"/>
    <col min="4876" max="4876" width="8.7109375" style="17" customWidth="1"/>
    <col min="4877" max="4877" width="6.7109375" style="17" customWidth="1"/>
    <col min="4878" max="4878" width="28.5703125" style="17" customWidth="1"/>
    <col min="4879" max="4879" width="17.7109375" style="17" customWidth="1"/>
    <col min="4880" max="5122" width="11.42578125" style="17"/>
    <col min="5123" max="5123" width="52.28515625" style="17" customWidth="1"/>
    <col min="5124" max="5124" width="2.85546875" style="17" customWidth="1"/>
    <col min="5125" max="5125" width="52.28515625" style="17" customWidth="1"/>
    <col min="5126" max="5126" width="2.85546875" style="17" customWidth="1"/>
    <col min="5127" max="5127" width="52.28515625" style="17" customWidth="1"/>
    <col min="5128" max="5128" width="2.85546875" style="17" customWidth="1"/>
    <col min="5129" max="5129" width="52.28515625" style="17" customWidth="1"/>
    <col min="5130" max="5130" width="2.85546875" style="17" customWidth="1"/>
    <col min="5131" max="5131" width="52.28515625" style="17" customWidth="1"/>
    <col min="5132" max="5132" width="8.7109375" style="17" customWidth="1"/>
    <col min="5133" max="5133" width="6.7109375" style="17" customWidth="1"/>
    <col min="5134" max="5134" width="28.5703125" style="17" customWidth="1"/>
    <col min="5135" max="5135" width="17.7109375" style="17" customWidth="1"/>
    <col min="5136" max="5378" width="11.42578125" style="17"/>
    <col min="5379" max="5379" width="52.28515625" style="17" customWidth="1"/>
    <col min="5380" max="5380" width="2.85546875" style="17" customWidth="1"/>
    <col min="5381" max="5381" width="52.28515625" style="17" customWidth="1"/>
    <col min="5382" max="5382" width="2.85546875" style="17" customWidth="1"/>
    <col min="5383" max="5383" width="52.28515625" style="17" customWidth="1"/>
    <col min="5384" max="5384" width="2.85546875" style="17" customWidth="1"/>
    <col min="5385" max="5385" width="52.28515625" style="17" customWidth="1"/>
    <col min="5386" max="5386" width="2.85546875" style="17" customWidth="1"/>
    <col min="5387" max="5387" width="52.28515625" style="17" customWidth="1"/>
    <col min="5388" max="5388" width="8.7109375" style="17" customWidth="1"/>
    <col min="5389" max="5389" width="6.7109375" style="17" customWidth="1"/>
    <col min="5390" max="5390" width="28.5703125" style="17" customWidth="1"/>
    <col min="5391" max="5391" width="17.7109375" style="17" customWidth="1"/>
    <col min="5392" max="5634" width="11.42578125" style="17"/>
    <col min="5635" max="5635" width="52.28515625" style="17" customWidth="1"/>
    <col min="5636" max="5636" width="2.85546875" style="17" customWidth="1"/>
    <col min="5637" max="5637" width="52.28515625" style="17" customWidth="1"/>
    <col min="5638" max="5638" width="2.85546875" style="17" customWidth="1"/>
    <col min="5639" max="5639" width="52.28515625" style="17" customWidth="1"/>
    <col min="5640" max="5640" width="2.85546875" style="17" customWidth="1"/>
    <col min="5641" max="5641" width="52.28515625" style="17" customWidth="1"/>
    <col min="5642" max="5642" width="2.85546875" style="17" customWidth="1"/>
    <col min="5643" max="5643" width="52.28515625" style="17" customWidth="1"/>
    <col min="5644" max="5644" width="8.7109375" style="17" customWidth="1"/>
    <col min="5645" max="5645" width="6.7109375" style="17" customWidth="1"/>
    <col min="5646" max="5646" width="28.5703125" style="17" customWidth="1"/>
    <col min="5647" max="5647" width="17.7109375" style="17" customWidth="1"/>
    <col min="5648" max="5890" width="11.42578125" style="17"/>
    <col min="5891" max="5891" width="52.28515625" style="17" customWidth="1"/>
    <col min="5892" max="5892" width="2.85546875" style="17" customWidth="1"/>
    <col min="5893" max="5893" width="52.28515625" style="17" customWidth="1"/>
    <col min="5894" max="5894" width="2.85546875" style="17" customWidth="1"/>
    <col min="5895" max="5895" width="52.28515625" style="17" customWidth="1"/>
    <col min="5896" max="5896" width="2.85546875" style="17" customWidth="1"/>
    <col min="5897" max="5897" width="52.28515625" style="17" customWidth="1"/>
    <col min="5898" max="5898" width="2.85546875" style="17" customWidth="1"/>
    <col min="5899" max="5899" width="52.28515625" style="17" customWidth="1"/>
    <col min="5900" max="5900" width="8.7109375" style="17" customWidth="1"/>
    <col min="5901" max="5901" width="6.7109375" style="17" customWidth="1"/>
    <col min="5902" max="5902" width="28.5703125" style="17" customWidth="1"/>
    <col min="5903" max="5903" width="17.7109375" style="17" customWidth="1"/>
    <col min="5904" max="6146" width="11.42578125" style="17"/>
    <col min="6147" max="6147" width="52.28515625" style="17" customWidth="1"/>
    <col min="6148" max="6148" width="2.85546875" style="17" customWidth="1"/>
    <col min="6149" max="6149" width="52.28515625" style="17" customWidth="1"/>
    <col min="6150" max="6150" width="2.85546875" style="17" customWidth="1"/>
    <col min="6151" max="6151" width="52.28515625" style="17" customWidth="1"/>
    <col min="6152" max="6152" width="2.85546875" style="17" customWidth="1"/>
    <col min="6153" max="6153" width="52.28515625" style="17" customWidth="1"/>
    <col min="6154" max="6154" width="2.85546875" style="17" customWidth="1"/>
    <col min="6155" max="6155" width="52.28515625" style="17" customWidth="1"/>
    <col min="6156" max="6156" width="8.7109375" style="17" customWidth="1"/>
    <col min="6157" max="6157" width="6.7109375" style="17" customWidth="1"/>
    <col min="6158" max="6158" width="28.5703125" style="17" customWidth="1"/>
    <col min="6159" max="6159" width="17.7109375" style="17" customWidth="1"/>
    <col min="6160" max="6402" width="11.42578125" style="17"/>
    <col min="6403" max="6403" width="52.28515625" style="17" customWidth="1"/>
    <col min="6404" max="6404" width="2.85546875" style="17" customWidth="1"/>
    <col min="6405" max="6405" width="52.28515625" style="17" customWidth="1"/>
    <col min="6406" max="6406" width="2.85546875" style="17" customWidth="1"/>
    <col min="6407" max="6407" width="52.28515625" style="17" customWidth="1"/>
    <col min="6408" max="6408" width="2.85546875" style="17" customWidth="1"/>
    <col min="6409" max="6409" width="52.28515625" style="17" customWidth="1"/>
    <col min="6410" max="6410" width="2.85546875" style="17" customWidth="1"/>
    <col min="6411" max="6411" width="52.28515625" style="17" customWidth="1"/>
    <col min="6412" max="6412" width="8.7109375" style="17" customWidth="1"/>
    <col min="6413" max="6413" width="6.7109375" style="17" customWidth="1"/>
    <col min="6414" max="6414" width="28.5703125" style="17" customWidth="1"/>
    <col min="6415" max="6415" width="17.7109375" style="17" customWidth="1"/>
    <col min="6416" max="6658" width="11.42578125" style="17"/>
    <col min="6659" max="6659" width="52.28515625" style="17" customWidth="1"/>
    <col min="6660" max="6660" width="2.85546875" style="17" customWidth="1"/>
    <col min="6661" max="6661" width="52.28515625" style="17" customWidth="1"/>
    <col min="6662" max="6662" width="2.85546875" style="17" customWidth="1"/>
    <col min="6663" max="6663" width="52.28515625" style="17" customWidth="1"/>
    <col min="6664" max="6664" width="2.85546875" style="17" customWidth="1"/>
    <col min="6665" max="6665" width="52.28515625" style="17" customWidth="1"/>
    <col min="6666" max="6666" width="2.85546875" style="17" customWidth="1"/>
    <col min="6667" max="6667" width="52.28515625" style="17" customWidth="1"/>
    <col min="6668" max="6668" width="8.7109375" style="17" customWidth="1"/>
    <col min="6669" max="6669" width="6.7109375" style="17" customWidth="1"/>
    <col min="6670" max="6670" width="28.5703125" style="17" customWidth="1"/>
    <col min="6671" max="6671" width="17.7109375" style="17" customWidth="1"/>
    <col min="6672" max="6914" width="11.42578125" style="17"/>
    <col min="6915" max="6915" width="52.28515625" style="17" customWidth="1"/>
    <col min="6916" max="6916" width="2.85546875" style="17" customWidth="1"/>
    <col min="6917" max="6917" width="52.28515625" style="17" customWidth="1"/>
    <col min="6918" max="6918" width="2.85546875" style="17" customWidth="1"/>
    <col min="6919" max="6919" width="52.28515625" style="17" customWidth="1"/>
    <col min="6920" max="6920" width="2.85546875" style="17" customWidth="1"/>
    <col min="6921" max="6921" width="52.28515625" style="17" customWidth="1"/>
    <col min="6922" max="6922" width="2.85546875" style="17" customWidth="1"/>
    <col min="6923" max="6923" width="52.28515625" style="17" customWidth="1"/>
    <col min="6924" max="6924" width="8.7109375" style="17" customWidth="1"/>
    <col min="6925" max="6925" width="6.7109375" style="17" customWidth="1"/>
    <col min="6926" max="6926" width="28.5703125" style="17" customWidth="1"/>
    <col min="6927" max="6927" width="17.7109375" style="17" customWidth="1"/>
    <col min="6928" max="7170" width="11.42578125" style="17"/>
    <col min="7171" max="7171" width="52.28515625" style="17" customWidth="1"/>
    <col min="7172" max="7172" width="2.85546875" style="17" customWidth="1"/>
    <col min="7173" max="7173" width="52.28515625" style="17" customWidth="1"/>
    <col min="7174" max="7174" width="2.85546875" style="17" customWidth="1"/>
    <col min="7175" max="7175" width="52.28515625" style="17" customWidth="1"/>
    <col min="7176" max="7176" width="2.85546875" style="17" customWidth="1"/>
    <col min="7177" max="7177" width="52.28515625" style="17" customWidth="1"/>
    <col min="7178" max="7178" width="2.85546875" style="17" customWidth="1"/>
    <col min="7179" max="7179" width="52.28515625" style="17" customWidth="1"/>
    <col min="7180" max="7180" width="8.7109375" style="17" customWidth="1"/>
    <col min="7181" max="7181" width="6.7109375" style="17" customWidth="1"/>
    <col min="7182" max="7182" width="28.5703125" style="17" customWidth="1"/>
    <col min="7183" max="7183" width="17.7109375" style="17" customWidth="1"/>
    <col min="7184" max="7426" width="11.42578125" style="17"/>
    <col min="7427" max="7427" width="52.28515625" style="17" customWidth="1"/>
    <col min="7428" max="7428" width="2.85546875" style="17" customWidth="1"/>
    <col min="7429" max="7429" width="52.28515625" style="17" customWidth="1"/>
    <col min="7430" max="7430" width="2.85546875" style="17" customWidth="1"/>
    <col min="7431" max="7431" width="52.28515625" style="17" customWidth="1"/>
    <col min="7432" max="7432" width="2.85546875" style="17" customWidth="1"/>
    <col min="7433" max="7433" width="52.28515625" style="17" customWidth="1"/>
    <col min="7434" max="7434" width="2.85546875" style="17" customWidth="1"/>
    <col min="7435" max="7435" width="52.28515625" style="17" customWidth="1"/>
    <col min="7436" max="7436" width="8.7109375" style="17" customWidth="1"/>
    <col min="7437" max="7437" width="6.7109375" style="17" customWidth="1"/>
    <col min="7438" max="7438" width="28.5703125" style="17" customWidth="1"/>
    <col min="7439" max="7439" width="17.7109375" style="17" customWidth="1"/>
    <col min="7440" max="7682" width="11.42578125" style="17"/>
    <col min="7683" max="7683" width="52.28515625" style="17" customWidth="1"/>
    <col min="7684" max="7684" width="2.85546875" style="17" customWidth="1"/>
    <col min="7685" max="7685" width="52.28515625" style="17" customWidth="1"/>
    <col min="7686" max="7686" width="2.85546875" style="17" customWidth="1"/>
    <col min="7687" max="7687" width="52.28515625" style="17" customWidth="1"/>
    <col min="7688" max="7688" width="2.85546875" style="17" customWidth="1"/>
    <col min="7689" max="7689" width="52.28515625" style="17" customWidth="1"/>
    <col min="7690" max="7690" width="2.85546875" style="17" customWidth="1"/>
    <col min="7691" max="7691" width="52.28515625" style="17" customWidth="1"/>
    <col min="7692" max="7692" width="8.7109375" style="17" customWidth="1"/>
    <col min="7693" max="7693" width="6.7109375" style="17" customWidth="1"/>
    <col min="7694" max="7694" width="28.5703125" style="17" customWidth="1"/>
    <col min="7695" max="7695" width="17.7109375" style="17" customWidth="1"/>
    <col min="7696" max="7938" width="11.42578125" style="17"/>
    <col min="7939" max="7939" width="52.28515625" style="17" customWidth="1"/>
    <col min="7940" max="7940" width="2.85546875" style="17" customWidth="1"/>
    <col min="7941" max="7941" width="52.28515625" style="17" customWidth="1"/>
    <col min="7942" max="7942" width="2.85546875" style="17" customWidth="1"/>
    <col min="7943" max="7943" width="52.28515625" style="17" customWidth="1"/>
    <col min="7944" max="7944" width="2.85546875" style="17" customWidth="1"/>
    <col min="7945" max="7945" width="52.28515625" style="17" customWidth="1"/>
    <col min="7946" max="7946" width="2.85546875" style="17" customWidth="1"/>
    <col min="7947" max="7947" width="52.28515625" style="17" customWidth="1"/>
    <col min="7948" max="7948" width="8.7109375" style="17" customWidth="1"/>
    <col min="7949" max="7949" width="6.7109375" style="17" customWidth="1"/>
    <col min="7950" max="7950" width="28.5703125" style="17" customWidth="1"/>
    <col min="7951" max="7951" width="17.7109375" style="17" customWidth="1"/>
    <col min="7952" max="8194" width="11.42578125" style="17"/>
    <col min="8195" max="8195" width="52.28515625" style="17" customWidth="1"/>
    <col min="8196" max="8196" width="2.85546875" style="17" customWidth="1"/>
    <col min="8197" max="8197" width="52.28515625" style="17" customWidth="1"/>
    <col min="8198" max="8198" width="2.85546875" style="17" customWidth="1"/>
    <col min="8199" max="8199" width="52.28515625" style="17" customWidth="1"/>
    <col min="8200" max="8200" width="2.85546875" style="17" customWidth="1"/>
    <col min="8201" max="8201" width="52.28515625" style="17" customWidth="1"/>
    <col min="8202" max="8202" width="2.85546875" style="17" customWidth="1"/>
    <col min="8203" max="8203" width="52.28515625" style="17" customWidth="1"/>
    <col min="8204" max="8204" width="8.7109375" style="17" customWidth="1"/>
    <col min="8205" max="8205" width="6.7109375" style="17" customWidth="1"/>
    <col min="8206" max="8206" width="28.5703125" style="17" customWidth="1"/>
    <col min="8207" max="8207" width="17.7109375" style="17" customWidth="1"/>
    <col min="8208" max="8450" width="11.42578125" style="17"/>
    <col min="8451" max="8451" width="52.28515625" style="17" customWidth="1"/>
    <col min="8452" max="8452" width="2.85546875" style="17" customWidth="1"/>
    <col min="8453" max="8453" width="52.28515625" style="17" customWidth="1"/>
    <col min="8454" max="8454" width="2.85546875" style="17" customWidth="1"/>
    <col min="8455" max="8455" width="52.28515625" style="17" customWidth="1"/>
    <col min="8456" max="8456" width="2.85546875" style="17" customWidth="1"/>
    <col min="8457" max="8457" width="52.28515625" style="17" customWidth="1"/>
    <col min="8458" max="8458" width="2.85546875" style="17" customWidth="1"/>
    <col min="8459" max="8459" width="52.28515625" style="17" customWidth="1"/>
    <col min="8460" max="8460" width="8.7109375" style="17" customWidth="1"/>
    <col min="8461" max="8461" width="6.7109375" style="17" customWidth="1"/>
    <col min="8462" max="8462" width="28.5703125" style="17" customWidth="1"/>
    <col min="8463" max="8463" width="17.7109375" style="17" customWidth="1"/>
    <col min="8464" max="8706" width="11.42578125" style="17"/>
    <col min="8707" max="8707" width="52.28515625" style="17" customWidth="1"/>
    <col min="8708" max="8708" width="2.85546875" style="17" customWidth="1"/>
    <col min="8709" max="8709" width="52.28515625" style="17" customWidth="1"/>
    <col min="8710" max="8710" width="2.85546875" style="17" customWidth="1"/>
    <col min="8711" max="8711" width="52.28515625" style="17" customWidth="1"/>
    <col min="8712" max="8712" width="2.85546875" style="17" customWidth="1"/>
    <col min="8713" max="8713" width="52.28515625" style="17" customWidth="1"/>
    <col min="8714" max="8714" width="2.85546875" style="17" customWidth="1"/>
    <col min="8715" max="8715" width="52.28515625" style="17" customWidth="1"/>
    <col min="8716" max="8716" width="8.7109375" style="17" customWidth="1"/>
    <col min="8717" max="8717" width="6.7109375" style="17" customWidth="1"/>
    <col min="8718" max="8718" width="28.5703125" style="17" customWidth="1"/>
    <col min="8719" max="8719" width="17.7109375" style="17" customWidth="1"/>
    <col min="8720" max="8962" width="11.42578125" style="17"/>
    <col min="8963" max="8963" width="52.28515625" style="17" customWidth="1"/>
    <col min="8964" max="8964" width="2.85546875" style="17" customWidth="1"/>
    <col min="8965" max="8965" width="52.28515625" style="17" customWidth="1"/>
    <col min="8966" max="8966" width="2.85546875" style="17" customWidth="1"/>
    <col min="8967" max="8967" width="52.28515625" style="17" customWidth="1"/>
    <col min="8968" max="8968" width="2.85546875" style="17" customWidth="1"/>
    <col min="8969" max="8969" width="52.28515625" style="17" customWidth="1"/>
    <col min="8970" max="8970" width="2.85546875" style="17" customWidth="1"/>
    <col min="8971" max="8971" width="52.28515625" style="17" customWidth="1"/>
    <col min="8972" max="8972" width="8.7109375" style="17" customWidth="1"/>
    <col min="8973" max="8973" width="6.7109375" style="17" customWidth="1"/>
    <col min="8974" max="8974" width="28.5703125" style="17" customWidth="1"/>
    <col min="8975" max="8975" width="17.7109375" style="17" customWidth="1"/>
    <col min="8976" max="9218" width="11.42578125" style="17"/>
    <col min="9219" max="9219" width="52.28515625" style="17" customWidth="1"/>
    <col min="9220" max="9220" width="2.85546875" style="17" customWidth="1"/>
    <col min="9221" max="9221" width="52.28515625" style="17" customWidth="1"/>
    <col min="9222" max="9222" width="2.85546875" style="17" customWidth="1"/>
    <col min="9223" max="9223" width="52.28515625" style="17" customWidth="1"/>
    <col min="9224" max="9224" width="2.85546875" style="17" customWidth="1"/>
    <col min="9225" max="9225" width="52.28515625" style="17" customWidth="1"/>
    <col min="9226" max="9226" width="2.85546875" style="17" customWidth="1"/>
    <col min="9227" max="9227" width="52.28515625" style="17" customWidth="1"/>
    <col min="9228" max="9228" width="8.7109375" style="17" customWidth="1"/>
    <col min="9229" max="9229" width="6.7109375" style="17" customWidth="1"/>
    <col min="9230" max="9230" width="28.5703125" style="17" customWidth="1"/>
    <col min="9231" max="9231" width="17.7109375" style="17" customWidth="1"/>
    <col min="9232" max="9474" width="11.42578125" style="17"/>
    <col min="9475" max="9475" width="52.28515625" style="17" customWidth="1"/>
    <col min="9476" max="9476" width="2.85546875" style="17" customWidth="1"/>
    <col min="9477" max="9477" width="52.28515625" style="17" customWidth="1"/>
    <col min="9478" max="9478" width="2.85546875" style="17" customWidth="1"/>
    <col min="9479" max="9479" width="52.28515625" style="17" customWidth="1"/>
    <col min="9480" max="9480" width="2.85546875" style="17" customWidth="1"/>
    <col min="9481" max="9481" width="52.28515625" style="17" customWidth="1"/>
    <col min="9482" max="9482" width="2.85546875" style="17" customWidth="1"/>
    <col min="9483" max="9483" width="52.28515625" style="17" customWidth="1"/>
    <col min="9484" max="9484" width="8.7109375" style="17" customWidth="1"/>
    <col min="9485" max="9485" width="6.7109375" style="17" customWidth="1"/>
    <col min="9486" max="9486" width="28.5703125" style="17" customWidth="1"/>
    <col min="9487" max="9487" width="17.7109375" style="17" customWidth="1"/>
    <col min="9488" max="9730" width="11.42578125" style="17"/>
    <col min="9731" max="9731" width="52.28515625" style="17" customWidth="1"/>
    <col min="9732" max="9732" width="2.85546875" style="17" customWidth="1"/>
    <col min="9733" max="9733" width="52.28515625" style="17" customWidth="1"/>
    <col min="9734" max="9734" width="2.85546875" style="17" customWidth="1"/>
    <col min="9735" max="9735" width="52.28515625" style="17" customWidth="1"/>
    <col min="9736" max="9736" width="2.85546875" style="17" customWidth="1"/>
    <col min="9737" max="9737" width="52.28515625" style="17" customWidth="1"/>
    <col min="9738" max="9738" width="2.85546875" style="17" customWidth="1"/>
    <col min="9739" max="9739" width="52.28515625" style="17" customWidth="1"/>
    <col min="9740" max="9740" width="8.7109375" style="17" customWidth="1"/>
    <col min="9741" max="9741" width="6.7109375" style="17" customWidth="1"/>
    <col min="9742" max="9742" width="28.5703125" style="17" customWidth="1"/>
    <col min="9743" max="9743" width="17.7109375" style="17" customWidth="1"/>
    <col min="9744" max="9986" width="11.42578125" style="17"/>
    <col min="9987" max="9987" width="52.28515625" style="17" customWidth="1"/>
    <col min="9988" max="9988" width="2.85546875" style="17" customWidth="1"/>
    <col min="9989" max="9989" width="52.28515625" style="17" customWidth="1"/>
    <col min="9990" max="9990" width="2.85546875" style="17" customWidth="1"/>
    <col min="9991" max="9991" width="52.28515625" style="17" customWidth="1"/>
    <col min="9992" max="9992" width="2.85546875" style="17" customWidth="1"/>
    <col min="9993" max="9993" width="52.28515625" style="17" customWidth="1"/>
    <col min="9994" max="9994" width="2.85546875" style="17" customWidth="1"/>
    <col min="9995" max="9995" width="52.28515625" style="17" customWidth="1"/>
    <col min="9996" max="9996" width="8.7109375" style="17" customWidth="1"/>
    <col min="9997" max="9997" width="6.7109375" style="17" customWidth="1"/>
    <col min="9998" max="9998" width="28.5703125" style="17" customWidth="1"/>
    <col min="9999" max="9999" width="17.7109375" style="17" customWidth="1"/>
    <col min="10000" max="10242" width="11.42578125" style="17"/>
    <col min="10243" max="10243" width="52.28515625" style="17" customWidth="1"/>
    <col min="10244" max="10244" width="2.85546875" style="17" customWidth="1"/>
    <col min="10245" max="10245" width="52.28515625" style="17" customWidth="1"/>
    <col min="10246" max="10246" width="2.85546875" style="17" customWidth="1"/>
    <col min="10247" max="10247" width="52.28515625" style="17" customWidth="1"/>
    <col min="10248" max="10248" width="2.85546875" style="17" customWidth="1"/>
    <col min="10249" max="10249" width="52.28515625" style="17" customWidth="1"/>
    <col min="10250" max="10250" width="2.85546875" style="17" customWidth="1"/>
    <col min="10251" max="10251" width="52.28515625" style="17" customWidth="1"/>
    <col min="10252" max="10252" width="8.7109375" style="17" customWidth="1"/>
    <col min="10253" max="10253" width="6.7109375" style="17" customWidth="1"/>
    <col min="10254" max="10254" width="28.5703125" style="17" customWidth="1"/>
    <col min="10255" max="10255" width="17.7109375" style="17" customWidth="1"/>
    <col min="10256" max="10498" width="11.42578125" style="17"/>
    <col min="10499" max="10499" width="52.28515625" style="17" customWidth="1"/>
    <col min="10500" max="10500" width="2.85546875" style="17" customWidth="1"/>
    <col min="10501" max="10501" width="52.28515625" style="17" customWidth="1"/>
    <col min="10502" max="10502" width="2.85546875" style="17" customWidth="1"/>
    <col min="10503" max="10503" width="52.28515625" style="17" customWidth="1"/>
    <col min="10504" max="10504" width="2.85546875" style="17" customWidth="1"/>
    <col min="10505" max="10505" width="52.28515625" style="17" customWidth="1"/>
    <col min="10506" max="10506" width="2.85546875" style="17" customWidth="1"/>
    <col min="10507" max="10507" width="52.28515625" style="17" customWidth="1"/>
    <col min="10508" max="10508" width="8.7109375" style="17" customWidth="1"/>
    <col min="10509" max="10509" width="6.7109375" style="17" customWidth="1"/>
    <col min="10510" max="10510" width="28.5703125" style="17" customWidth="1"/>
    <col min="10511" max="10511" width="17.7109375" style="17" customWidth="1"/>
    <col min="10512" max="10754" width="11.42578125" style="17"/>
    <col min="10755" max="10755" width="52.28515625" style="17" customWidth="1"/>
    <col min="10756" max="10756" width="2.85546875" style="17" customWidth="1"/>
    <col min="10757" max="10757" width="52.28515625" style="17" customWidth="1"/>
    <col min="10758" max="10758" width="2.85546875" style="17" customWidth="1"/>
    <col min="10759" max="10759" width="52.28515625" style="17" customWidth="1"/>
    <col min="10760" max="10760" width="2.85546875" style="17" customWidth="1"/>
    <col min="10761" max="10761" width="52.28515625" style="17" customWidth="1"/>
    <col min="10762" max="10762" width="2.85546875" style="17" customWidth="1"/>
    <col min="10763" max="10763" width="52.28515625" style="17" customWidth="1"/>
    <col min="10764" max="10764" width="8.7109375" style="17" customWidth="1"/>
    <col min="10765" max="10765" width="6.7109375" style="17" customWidth="1"/>
    <col min="10766" max="10766" width="28.5703125" style="17" customWidth="1"/>
    <col min="10767" max="10767" width="17.7109375" style="17" customWidth="1"/>
    <col min="10768" max="11010" width="11.42578125" style="17"/>
    <col min="11011" max="11011" width="52.28515625" style="17" customWidth="1"/>
    <col min="11012" max="11012" width="2.85546875" style="17" customWidth="1"/>
    <col min="11013" max="11013" width="52.28515625" style="17" customWidth="1"/>
    <col min="11014" max="11014" width="2.85546875" style="17" customWidth="1"/>
    <col min="11015" max="11015" width="52.28515625" style="17" customWidth="1"/>
    <col min="11016" max="11016" width="2.85546875" style="17" customWidth="1"/>
    <col min="11017" max="11017" width="52.28515625" style="17" customWidth="1"/>
    <col min="11018" max="11018" width="2.85546875" style="17" customWidth="1"/>
    <col min="11019" max="11019" width="52.28515625" style="17" customWidth="1"/>
    <col min="11020" max="11020" width="8.7109375" style="17" customWidth="1"/>
    <col min="11021" max="11021" width="6.7109375" style="17" customWidth="1"/>
    <col min="11022" max="11022" width="28.5703125" style="17" customWidth="1"/>
    <col min="11023" max="11023" width="17.7109375" style="17" customWidth="1"/>
    <col min="11024" max="11266" width="11.42578125" style="17"/>
    <col min="11267" max="11267" width="52.28515625" style="17" customWidth="1"/>
    <col min="11268" max="11268" width="2.85546875" style="17" customWidth="1"/>
    <col min="11269" max="11269" width="52.28515625" style="17" customWidth="1"/>
    <col min="11270" max="11270" width="2.85546875" style="17" customWidth="1"/>
    <col min="11271" max="11271" width="52.28515625" style="17" customWidth="1"/>
    <col min="11272" max="11272" width="2.85546875" style="17" customWidth="1"/>
    <col min="11273" max="11273" width="52.28515625" style="17" customWidth="1"/>
    <col min="11274" max="11274" width="2.85546875" style="17" customWidth="1"/>
    <col min="11275" max="11275" width="52.28515625" style="17" customWidth="1"/>
    <col min="11276" max="11276" width="8.7109375" style="17" customWidth="1"/>
    <col min="11277" max="11277" width="6.7109375" style="17" customWidth="1"/>
    <col min="11278" max="11278" width="28.5703125" style="17" customWidth="1"/>
    <col min="11279" max="11279" width="17.7109375" style="17" customWidth="1"/>
    <col min="11280" max="11522" width="11.42578125" style="17"/>
    <col min="11523" max="11523" width="52.28515625" style="17" customWidth="1"/>
    <col min="11524" max="11524" width="2.85546875" style="17" customWidth="1"/>
    <col min="11525" max="11525" width="52.28515625" style="17" customWidth="1"/>
    <col min="11526" max="11526" width="2.85546875" style="17" customWidth="1"/>
    <col min="11527" max="11527" width="52.28515625" style="17" customWidth="1"/>
    <col min="11528" max="11528" width="2.85546875" style="17" customWidth="1"/>
    <col min="11529" max="11529" width="52.28515625" style="17" customWidth="1"/>
    <col min="11530" max="11530" width="2.85546875" style="17" customWidth="1"/>
    <col min="11531" max="11531" width="52.28515625" style="17" customWidth="1"/>
    <col min="11532" max="11532" width="8.7109375" style="17" customWidth="1"/>
    <col min="11533" max="11533" width="6.7109375" style="17" customWidth="1"/>
    <col min="11534" max="11534" width="28.5703125" style="17" customWidth="1"/>
    <col min="11535" max="11535" width="17.7109375" style="17" customWidth="1"/>
    <col min="11536" max="11778" width="11.42578125" style="17"/>
    <col min="11779" max="11779" width="52.28515625" style="17" customWidth="1"/>
    <col min="11780" max="11780" width="2.85546875" style="17" customWidth="1"/>
    <col min="11781" max="11781" width="52.28515625" style="17" customWidth="1"/>
    <col min="11782" max="11782" width="2.85546875" style="17" customWidth="1"/>
    <col min="11783" max="11783" width="52.28515625" style="17" customWidth="1"/>
    <col min="11784" max="11784" width="2.85546875" style="17" customWidth="1"/>
    <col min="11785" max="11785" width="52.28515625" style="17" customWidth="1"/>
    <col min="11786" max="11786" width="2.85546875" style="17" customWidth="1"/>
    <col min="11787" max="11787" width="52.28515625" style="17" customWidth="1"/>
    <col min="11788" max="11788" width="8.7109375" style="17" customWidth="1"/>
    <col min="11789" max="11789" width="6.7109375" style="17" customWidth="1"/>
    <col min="11790" max="11790" width="28.5703125" style="17" customWidth="1"/>
    <col min="11791" max="11791" width="17.7109375" style="17" customWidth="1"/>
    <col min="11792" max="12034" width="11.42578125" style="17"/>
    <col min="12035" max="12035" width="52.28515625" style="17" customWidth="1"/>
    <col min="12036" max="12036" width="2.85546875" style="17" customWidth="1"/>
    <col min="12037" max="12037" width="52.28515625" style="17" customWidth="1"/>
    <col min="12038" max="12038" width="2.85546875" style="17" customWidth="1"/>
    <col min="12039" max="12039" width="52.28515625" style="17" customWidth="1"/>
    <col min="12040" max="12040" width="2.85546875" style="17" customWidth="1"/>
    <col min="12041" max="12041" width="52.28515625" style="17" customWidth="1"/>
    <col min="12042" max="12042" width="2.85546875" style="17" customWidth="1"/>
    <col min="12043" max="12043" width="52.28515625" style="17" customWidth="1"/>
    <col min="12044" max="12044" width="8.7109375" style="17" customWidth="1"/>
    <col min="12045" max="12045" width="6.7109375" style="17" customWidth="1"/>
    <col min="12046" max="12046" width="28.5703125" style="17" customWidth="1"/>
    <col min="12047" max="12047" width="17.7109375" style="17" customWidth="1"/>
    <col min="12048" max="12290" width="11.42578125" style="17"/>
    <col min="12291" max="12291" width="52.28515625" style="17" customWidth="1"/>
    <col min="12292" max="12292" width="2.85546875" style="17" customWidth="1"/>
    <col min="12293" max="12293" width="52.28515625" style="17" customWidth="1"/>
    <col min="12294" max="12294" width="2.85546875" style="17" customWidth="1"/>
    <col min="12295" max="12295" width="52.28515625" style="17" customWidth="1"/>
    <col min="12296" max="12296" width="2.85546875" style="17" customWidth="1"/>
    <col min="12297" max="12297" width="52.28515625" style="17" customWidth="1"/>
    <col min="12298" max="12298" width="2.85546875" style="17" customWidth="1"/>
    <col min="12299" max="12299" width="52.28515625" style="17" customWidth="1"/>
    <col min="12300" max="12300" width="8.7109375" style="17" customWidth="1"/>
    <col min="12301" max="12301" width="6.7109375" style="17" customWidth="1"/>
    <col min="12302" max="12302" width="28.5703125" style="17" customWidth="1"/>
    <col min="12303" max="12303" width="17.7109375" style="17" customWidth="1"/>
    <col min="12304" max="12546" width="11.42578125" style="17"/>
    <col min="12547" max="12547" width="52.28515625" style="17" customWidth="1"/>
    <col min="12548" max="12548" width="2.85546875" style="17" customWidth="1"/>
    <col min="12549" max="12549" width="52.28515625" style="17" customWidth="1"/>
    <col min="12550" max="12550" width="2.85546875" style="17" customWidth="1"/>
    <col min="12551" max="12551" width="52.28515625" style="17" customWidth="1"/>
    <col min="12552" max="12552" width="2.85546875" style="17" customWidth="1"/>
    <col min="12553" max="12553" width="52.28515625" style="17" customWidth="1"/>
    <col min="12554" max="12554" width="2.85546875" style="17" customWidth="1"/>
    <col min="12555" max="12555" width="52.28515625" style="17" customWidth="1"/>
    <col min="12556" max="12556" width="8.7109375" style="17" customWidth="1"/>
    <col min="12557" max="12557" width="6.7109375" style="17" customWidth="1"/>
    <col min="12558" max="12558" width="28.5703125" style="17" customWidth="1"/>
    <col min="12559" max="12559" width="17.7109375" style="17" customWidth="1"/>
    <col min="12560" max="12802" width="11.42578125" style="17"/>
    <col min="12803" max="12803" width="52.28515625" style="17" customWidth="1"/>
    <col min="12804" max="12804" width="2.85546875" style="17" customWidth="1"/>
    <col min="12805" max="12805" width="52.28515625" style="17" customWidth="1"/>
    <col min="12806" max="12806" width="2.85546875" style="17" customWidth="1"/>
    <col min="12807" max="12807" width="52.28515625" style="17" customWidth="1"/>
    <col min="12808" max="12808" width="2.85546875" style="17" customWidth="1"/>
    <col min="12809" max="12809" width="52.28515625" style="17" customWidth="1"/>
    <col min="12810" max="12810" width="2.85546875" style="17" customWidth="1"/>
    <col min="12811" max="12811" width="52.28515625" style="17" customWidth="1"/>
    <col min="12812" max="12812" width="8.7109375" style="17" customWidth="1"/>
    <col min="12813" max="12813" width="6.7109375" style="17" customWidth="1"/>
    <col min="12814" max="12814" width="28.5703125" style="17" customWidth="1"/>
    <col min="12815" max="12815" width="17.7109375" style="17" customWidth="1"/>
    <col min="12816" max="13058" width="11.42578125" style="17"/>
    <col min="13059" max="13059" width="52.28515625" style="17" customWidth="1"/>
    <col min="13060" max="13060" width="2.85546875" style="17" customWidth="1"/>
    <col min="13061" max="13061" width="52.28515625" style="17" customWidth="1"/>
    <col min="13062" max="13062" width="2.85546875" style="17" customWidth="1"/>
    <col min="13063" max="13063" width="52.28515625" style="17" customWidth="1"/>
    <col min="13064" max="13064" width="2.85546875" style="17" customWidth="1"/>
    <col min="13065" max="13065" width="52.28515625" style="17" customWidth="1"/>
    <col min="13066" max="13066" width="2.85546875" style="17" customWidth="1"/>
    <col min="13067" max="13067" width="52.28515625" style="17" customWidth="1"/>
    <col min="13068" max="13068" width="8.7109375" style="17" customWidth="1"/>
    <col min="13069" max="13069" width="6.7109375" style="17" customWidth="1"/>
    <col min="13070" max="13070" width="28.5703125" style="17" customWidth="1"/>
    <col min="13071" max="13071" width="17.7109375" style="17" customWidth="1"/>
    <col min="13072" max="13314" width="11.42578125" style="17"/>
    <col min="13315" max="13315" width="52.28515625" style="17" customWidth="1"/>
    <col min="13316" max="13316" width="2.85546875" style="17" customWidth="1"/>
    <col min="13317" max="13317" width="52.28515625" style="17" customWidth="1"/>
    <col min="13318" max="13318" width="2.85546875" style="17" customWidth="1"/>
    <col min="13319" max="13319" width="52.28515625" style="17" customWidth="1"/>
    <col min="13320" max="13320" width="2.85546875" style="17" customWidth="1"/>
    <col min="13321" max="13321" width="52.28515625" style="17" customWidth="1"/>
    <col min="13322" max="13322" width="2.85546875" style="17" customWidth="1"/>
    <col min="13323" max="13323" width="52.28515625" style="17" customWidth="1"/>
    <col min="13324" max="13324" width="8.7109375" style="17" customWidth="1"/>
    <col min="13325" max="13325" width="6.7109375" style="17" customWidth="1"/>
    <col min="13326" max="13326" width="28.5703125" style="17" customWidth="1"/>
    <col min="13327" max="13327" width="17.7109375" style="17" customWidth="1"/>
    <col min="13328" max="13570" width="11.42578125" style="17"/>
    <col min="13571" max="13571" width="52.28515625" style="17" customWidth="1"/>
    <col min="13572" max="13572" width="2.85546875" style="17" customWidth="1"/>
    <col min="13573" max="13573" width="52.28515625" style="17" customWidth="1"/>
    <col min="13574" max="13574" width="2.85546875" style="17" customWidth="1"/>
    <col min="13575" max="13575" width="52.28515625" style="17" customWidth="1"/>
    <col min="13576" max="13576" width="2.85546875" style="17" customWidth="1"/>
    <col min="13577" max="13577" width="52.28515625" style="17" customWidth="1"/>
    <col min="13578" max="13578" width="2.85546875" style="17" customWidth="1"/>
    <col min="13579" max="13579" width="52.28515625" style="17" customWidth="1"/>
    <col min="13580" max="13580" width="8.7109375" style="17" customWidth="1"/>
    <col min="13581" max="13581" width="6.7109375" style="17" customWidth="1"/>
    <col min="13582" max="13582" width="28.5703125" style="17" customWidth="1"/>
    <col min="13583" max="13583" width="17.7109375" style="17" customWidth="1"/>
    <col min="13584" max="13826" width="11.42578125" style="17"/>
    <col min="13827" max="13827" width="52.28515625" style="17" customWidth="1"/>
    <col min="13828" max="13828" width="2.85546875" style="17" customWidth="1"/>
    <col min="13829" max="13829" width="52.28515625" style="17" customWidth="1"/>
    <col min="13830" max="13830" width="2.85546875" style="17" customWidth="1"/>
    <col min="13831" max="13831" width="52.28515625" style="17" customWidth="1"/>
    <col min="13832" max="13832" width="2.85546875" style="17" customWidth="1"/>
    <col min="13833" max="13833" width="52.28515625" style="17" customWidth="1"/>
    <col min="13834" max="13834" width="2.85546875" style="17" customWidth="1"/>
    <col min="13835" max="13835" width="52.28515625" style="17" customWidth="1"/>
    <col min="13836" max="13836" width="8.7109375" style="17" customWidth="1"/>
    <col min="13837" max="13837" width="6.7109375" style="17" customWidth="1"/>
    <col min="13838" max="13838" width="28.5703125" style="17" customWidth="1"/>
    <col min="13839" max="13839" width="17.7109375" style="17" customWidth="1"/>
    <col min="13840" max="14082" width="11.42578125" style="17"/>
    <col min="14083" max="14083" width="52.28515625" style="17" customWidth="1"/>
    <col min="14084" max="14084" width="2.85546875" style="17" customWidth="1"/>
    <col min="14085" max="14085" width="52.28515625" style="17" customWidth="1"/>
    <col min="14086" max="14086" width="2.85546875" style="17" customWidth="1"/>
    <col min="14087" max="14087" width="52.28515625" style="17" customWidth="1"/>
    <col min="14088" max="14088" width="2.85546875" style="17" customWidth="1"/>
    <col min="14089" max="14089" width="52.28515625" style="17" customWidth="1"/>
    <col min="14090" max="14090" width="2.85546875" style="17" customWidth="1"/>
    <col min="14091" max="14091" width="52.28515625" style="17" customWidth="1"/>
    <col min="14092" max="14092" width="8.7109375" style="17" customWidth="1"/>
    <col min="14093" max="14093" width="6.7109375" style="17" customWidth="1"/>
    <col min="14094" max="14094" width="28.5703125" style="17" customWidth="1"/>
    <col min="14095" max="14095" width="17.7109375" style="17" customWidth="1"/>
    <col min="14096" max="14338" width="11.42578125" style="17"/>
    <col min="14339" max="14339" width="52.28515625" style="17" customWidth="1"/>
    <col min="14340" max="14340" width="2.85546875" style="17" customWidth="1"/>
    <col min="14341" max="14341" width="52.28515625" style="17" customWidth="1"/>
    <col min="14342" max="14342" width="2.85546875" style="17" customWidth="1"/>
    <col min="14343" max="14343" width="52.28515625" style="17" customWidth="1"/>
    <col min="14344" max="14344" width="2.85546875" style="17" customWidth="1"/>
    <col min="14345" max="14345" width="52.28515625" style="17" customWidth="1"/>
    <col min="14346" max="14346" width="2.85546875" style="17" customWidth="1"/>
    <col min="14347" max="14347" width="52.28515625" style="17" customWidth="1"/>
    <col min="14348" max="14348" width="8.7109375" style="17" customWidth="1"/>
    <col min="14349" max="14349" width="6.7109375" style="17" customWidth="1"/>
    <col min="14350" max="14350" width="28.5703125" style="17" customWidth="1"/>
    <col min="14351" max="14351" width="17.7109375" style="17" customWidth="1"/>
    <col min="14352" max="14594" width="11.42578125" style="17"/>
    <col min="14595" max="14595" width="52.28515625" style="17" customWidth="1"/>
    <col min="14596" max="14596" width="2.85546875" style="17" customWidth="1"/>
    <col min="14597" max="14597" width="52.28515625" style="17" customWidth="1"/>
    <col min="14598" max="14598" width="2.85546875" style="17" customWidth="1"/>
    <col min="14599" max="14599" width="52.28515625" style="17" customWidth="1"/>
    <col min="14600" max="14600" width="2.85546875" style="17" customWidth="1"/>
    <col min="14601" max="14601" width="52.28515625" style="17" customWidth="1"/>
    <col min="14602" max="14602" width="2.85546875" style="17" customWidth="1"/>
    <col min="14603" max="14603" width="52.28515625" style="17" customWidth="1"/>
    <col min="14604" max="14604" width="8.7109375" style="17" customWidth="1"/>
    <col min="14605" max="14605" width="6.7109375" style="17" customWidth="1"/>
    <col min="14606" max="14606" width="28.5703125" style="17" customWidth="1"/>
    <col min="14607" max="14607" width="17.7109375" style="17" customWidth="1"/>
    <col min="14608" max="14850" width="11.42578125" style="17"/>
    <col min="14851" max="14851" width="52.28515625" style="17" customWidth="1"/>
    <col min="14852" max="14852" width="2.85546875" style="17" customWidth="1"/>
    <col min="14853" max="14853" width="52.28515625" style="17" customWidth="1"/>
    <col min="14854" max="14854" width="2.85546875" style="17" customWidth="1"/>
    <col min="14855" max="14855" width="52.28515625" style="17" customWidth="1"/>
    <col min="14856" max="14856" width="2.85546875" style="17" customWidth="1"/>
    <col min="14857" max="14857" width="52.28515625" style="17" customWidth="1"/>
    <col min="14858" max="14858" width="2.85546875" style="17" customWidth="1"/>
    <col min="14859" max="14859" width="52.28515625" style="17" customWidth="1"/>
    <col min="14860" max="14860" width="8.7109375" style="17" customWidth="1"/>
    <col min="14861" max="14861" width="6.7109375" style="17" customWidth="1"/>
    <col min="14862" max="14862" width="28.5703125" style="17" customWidth="1"/>
    <col min="14863" max="14863" width="17.7109375" style="17" customWidth="1"/>
    <col min="14864" max="15106" width="11.42578125" style="17"/>
    <col min="15107" max="15107" width="52.28515625" style="17" customWidth="1"/>
    <col min="15108" max="15108" width="2.85546875" style="17" customWidth="1"/>
    <col min="15109" max="15109" width="52.28515625" style="17" customWidth="1"/>
    <col min="15110" max="15110" width="2.85546875" style="17" customWidth="1"/>
    <col min="15111" max="15111" width="52.28515625" style="17" customWidth="1"/>
    <col min="15112" max="15112" width="2.85546875" style="17" customWidth="1"/>
    <col min="15113" max="15113" width="52.28515625" style="17" customWidth="1"/>
    <col min="15114" max="15114" width="2.85546875" style="17" customWidth="1"/>
    <col min="15115" max="15115" width="52.28515625" style="17" customWidth="1"/>
    <col min="15116" max="15116" width="8.7109375" style="17" customWidth="1"/>
    <col min="15117" max="15117" width="6.7109375" style="17" customWidth="1"/>
    <col min="15118" max="15118" width="28.5703125" style="17" customWidth="1"/>
    <col min="15119" max="15119" width="17.7109375" style="17" customWidth="1"/>
    <col min="15120" max="15362" width="11.42578125" style="17"/>
    <col min="15363" max="15363" width="52.28515625" style="17" customWidth="1"/>
    <col min="15364" max="15364" width="2.85546875" style="17" customWidth="1"/>
    <col min="15365" max="15365" width="52.28515625" style="17" customWidth="1"/>
    <col min="15366" max="15366" width="2.85546875" style="17" customWidth="1"/>
    <col min="15367" max="15367" width="52.28515625" style="17" customWidth="1"/>
    <col min="15368" max="15368" width="2.85546875" style="17" customWidth="1"/>
    <col min="15369" max="15369" width="52.28515625" style="17" customWidth="1"/>
    <col min="15370" max="15370" width="2.85546875" style="17" customWidth="1"/>
    <col min="15371" max="15371" width="52.28515625" style="17" customWidth="1"/>
    <col min="15372" max="15372" width="8.7109375" style="17" customWidth="1"/>
    <col min="15373" max="15373" width="6.7109375" style="17" customWidth="1"/>
    <col min="15374" max="15374" width="28.5703125" style="17" customWidth="1"/>
    <col min="15375" max="15375" width="17.7109375" style="17" customWidth="1"/>
    <col min="15376" max="15618" width="11.42578125" style="17"/>
    <col min="15619" max="15619" width="52.28515625" style="17" customWidth="1"/>
    <col min="15620" max="15620" width="2.85546875" style="17" customWidth="1"/>
    <col min="15621" max="15621" width="52.28515625" style="17" customWidth="1"/>
    <col min="15622" max="15622" width="2.85546875" style="17" customWidth="1"/>
    <col min="15623" max="15623" width="52.28515625" style="17" customWidth="1"/>
    <col min="15624" max="15624" width="2.85546875" style="17" customWidth="1"/>
    <col min="15625" max="15625" width="52.28515625" style="17" customWidth="1"/>
    <col min="15626" max="15626" width="2.85546875" style="17" customWidth="1"/>
    <col min="15627" max="15627" width="52.28515625" style="17" customWidth="1"/>
    <col min="15628" max="15628" width="8.7109375" style="17" customWidth="1"/>
    <col min="15629" max="15629" width="6.7109375" style="17" customWidth="1"/>
    <col min="15630" max="15630" width="28.5703125" style="17" customWidth="1"/>
    <col min="15631" max="15631" width="17.7109375" style="17" customWidth="1"/>
    <col min="15632" max="15874" width="11.42578125" style="17"/>
    <col min="15875" max="15875" width="52.28515625" style="17" customWidth="1"/>
    <col min="15876" max="15876" width="2.85546875" style="17" customWidth="1"/>
    <col min="15877" max="15877" width="52.28515625" style="17" customWidth="1"/>
    <col min="15878" max="15878" width="2.85546875" style="17" customWidth="1"/>
    <col min="15879" max="15879" width="52.28515625" style="17" customWidth="1"/>
    <col min="15880" max="15880" width="2.85546875" style="17" customWidth="1"/>
    <col min="15881" max="15881" width="52.28515625" style="17" customWidth="1"/>
    <col min="15882" max="15882" width="2.85546875" style="17" customWidth="1"/>
    <col min="15883" max="15883" width="52.28515625" style="17" customWidth="1"/>
    <col min="15884" max="15884" width="8.7109375" style="17" customWidth="1"/>
    <col min="15885" max="15885" width="6.7109375" style="17" customWidth="1"/>
    <col min="15886" max="15886" width="28.5703125" style="17" customWidth="1"/>
    <col min="15887" max="15887" width="17.7109375" style="17" customWidth="1"/>
    <col min="15888" max="16130" width="11.42578125" style="17"/>
    <col min="16131" max="16131" width="52.28515625" style="17" customWidth="1"/>
    <col min="16132" max="16132" width="2.85546875" style="17" customWidth="1"/>
    <col min="16133" max="16133" width="52.28515625" style="17" customWidth="1"/>
    <col min="16134" max="16134" width="2.85546875" style="17" customWidth="1"/>
    <col min="16135" max="16135" width="52.28515625" style="17" customWidth="1"/>
    <col min="16136" max="16136" width="2.85546875" style="17" customWidth="1"/>
    <col min="16137" max="16137" width="52.28515625" style="17" customWidth="1"/>
    <col min="16138" max="16138" width="2.85546875" style="17" customWidth="1"/>
    <col min="16139" max="16139" width="52.28515625" style="17" customWidth="1"/>
    <col min="16140" max="16140" width="8.7109375" style="17" customWidth="1"/>
    <col min="16141" max="16141" width="6.7109375" style="17" customWidth="1"/>
    <col min="16142" max="16142" width="28.5703125" style="17" customWidth="1"/>
    <col min="16143" max="16143" width="17.7109375" style="17" customWidth="1"/>
    <col min="16144" max="16384" width="11.42578125" style="17"/>
  </cols>
  <sheetData>
    <row r="1" spans="2:15" s="202" customFormat="1" ht="57" customHeight="1">
      <c r="B1" s="203"/>
      <c r="C1" s="203"/>
      <c r="D1" s="284" t="s">
        <v>241</v>
      </c>
      <c r="E1" s="284"/>
      <c r="F1" s="284"/>
      <c r="G1" s="284"/>
      <c r="H1" s="284"/>
      <c r="I1" s="203"/>
      <c r="J1" s="203"/>
      <c r="K1" s="203"/>
      <c r="M1" s="204" t="s">
        <v>1</v>
      </c>
      <c r="N1" s="205" t="s">
        <v>28</v>
      </c>
      <c r="O1" s="205" t="s">
        <v>31</v>
      </c>
    </row>
    <row r="2" spans="2:15" ht="30" customHeight="1">
      <c r="B2" s="18"/>
      <c r="C2" s="19"/>
      <c r="D2" s="18"/>
      <c r="E2" s="19"/>
      <c r="F2" s="18"/>
      <c r="G2" s="19"/>
      <c r="H2" s="18"/>
      <c r="I2" s="19"/>
      <c r="J2" s="18"/>
      <c r="K2" s="18"/>
      <c r="M2" s="208">
        <v>9</v>
      </c>
      <c r="N2" s="209">
        <v>45712</v>
      </c>
      <c r="O2" s="209">
        <f>N2+4</f>
        <v>45716</v>
      </c>
    </row>
    <row r="3" spans="2:15" ht="42" customHeight="1">
      <c r="B3" s="280"/>
      <c r="C3" s="280"/>
      <c r="D3" s="280"/>
      <c r="E3" s="280"/>
      <c r="F3" s="280"/>
      <c r="G3" s="280"/>
      <c r="H3" s="280"/>
      <c r="I3" s="280"/>
      <c r="J3" s="280"/>
      <c r="K3" s="273"/>
    </row>
    <row r="4" spans="2:15" ht="28.5" customHeight="1">
      <c r="B4" s="290" t="s">
        <v>242</v>
      </c>
      <c r="C4" s="215"/>
      <c r="D4" s="290" t="s">
        <v>243</v>
      </c>
      <c r="E4" s="215"/>
      <c r="F4" s="290" t="s">
        <v>244</v>
      </c>
      <c r="G4" s="215"/>
      <c r="H4" s="290" t="s">
        <v>245</v>
      </c>
      <c r="I4" s="215"/>
      <c r="J4" s="290" t="s">
        <v>246</v>
      </c>
      <c r="K4" s="290" t="s">
        <v>247</v>
      </c>
    </row>
    <row r="5" spans="2:15" ht="28.5" customHeight="1" thickBot="1">
      <c r="B5" s="291"/>
      <c r="C5" s="215"/>
      <c r="D5" s="291"/>
      <c r="E5" s="215"/>
      <c r="F5" s="291"/>
      <c r="G5" s="215"/>
      <c r="H5" s="291"/>
      <c r="I5" s="215"/>
      <c r="J5" s="291"/>
      <c r="K5" s="291"/>
    </row>
    <row r="6" spans="2:15" s="33" customFormat="1" ht="99.95" customHeight="1">
      <c r="B6" s="159" t="s">
        <v>93</v>
      </c>
      <c r="C6" s="157"/>
      <c r="D6" s="159" t="s">
        <v>110</v>
      </c>
      <c r="E6" s="157"/>
      <c r="F6" s="193" t="s">
        <v>130</v>
      </c>
      <c r="G6" s="157"/>
      <c r="H6" s="159" t="s">
        <v>141</v>
      </c>
      <c r="I6" s="156"/>
      <c r="J6" s="159" t="s">
        <v>153</v>
      </c>
      <c r="K6" s="159" t="s">
        <v>165</v>
      </c>
      <c r="M6" s="34"/>
    </row>
    <row r="7" spans="2:15" s="35" customFormat="1" ht="39.950000000000003" customHeight="1" thickBot="1">
      <c r="B7" s="162"/>
      <c r="C7" s="226"/>
      <c r="D7" s="179" t="s">
        <v>186</v>
      </c>
      <c r="E7" s="176"/>
      <c r="F7" s="162"/>
      <c r="G7" s="176"/>
      <c r="H7" s="162" t="s">
        <v>188</v>
      </c>
      <c r="I7" s="176"/>
      <c r="J7" s="162"/>
      <c r="K7" s="162" t="s">
        <v>193</v>
      </c>
    </row>
    <row r="8" spans="2:15" s="35" customFormat="1" ht="14.1" customHeight="1" thickBot="1">
      <c r="B8" s="157"/>
      <c r="C8" s="157"/>
      <c r="D8" s="157"/>
      <c r="E8" s="157"/>
      <c r="F8" s="157"/>
      <c r="G8" s="157"/>
      <c r="H8" s="157"/>
      <c r="I8" s="157"/>
      <c r="J8" s="157"/>
      <c r="K8" s="157"/>
    </row>
    <row r="9" spans="2:15" s="33" customFormat="1" ht="99.95" customHeight="1">
      <c r="B9" s="159" t="s">
        <v>173</v>
      </c>
      <c r="C9" s="156"/>
      <c r="D9" s="159" t="s">
        <v>176</v>
      </c>
      <c r="E9" s="156"/>
      <c r="F9" s="159" t="s">
        <v>178</v>
      </c>
      <c r="G9" s="156"/>
      <c r="H9" s="159" t="s">
        <v>142</v>
      </c>
      <c r="I9" s="156"/>
      <c r="J9" s="159" t="s">
        <v>154</v>
      </c>
      <c r="K9" s="159" t="s">
        <v>185</v>
      </c>
    </row>
    <row r="10" spans="2:15" s="33" customFormat="1" ht="30" customHeight="1" thickBot="1">
      <c r="B10" s="228"/>
      <c r="C10" s="227"/>
      <c r="D10" s="228"/>
      <c r="E10" s="227"/>
      <c r="F10" s="177"/>
      <c r="G10" s="227"/>
      <c r="H10" s="177"/>
      <c r="I10" s="227"/>
      <c r="J10" s="177"/>
      <c r="K10" s="177"/>
    </row>
    <row r="11" spans="2:15" s="35" customFormat="1" ht="14.1" customHeight="1" thickBot="1">
      <c r="B11" s="157"/>
      <c r="C11" s="157"/>
      <c r="D11" s="159"/>
      <c r="E11" s="157"/>
      <c r="F11" s="157"/>
      <c r="G11" s="157"/>
      <c r="H11" s="157"/>
      <c r="I11" s="157"/>
      <c r="J11" s="157"/>
      <c r="K11" s="157"/>
      <c r="M11" s="36"/>
    </row>
    <row r="12" spans="2:15" s="33" customFormat="1" ht="99.95" customHeight="1" thickBot="1">
      <c r="B12" s="159" t="s">
        <v>94</v>
      </c>
      <c r="C12" s="169"/>
      <c r="D12" s="159" t="s">
        <v>111</v>
      </c>
      <c r="E12" s="169"/>
      <c r="F12" s="159" t="s">
        <v>204</v>
      </c>
      <c r="G12" s="169"/>
      <c r="H12" s="159" t="s">
        <v>143</v>
      </c>
      <c r="I12" s="169"/>
      <c r="J12" s="159" t="s">
        <v>155</v>
      </c>
      <c r="K12" s="159" t="s">
        <v>166</v>
      </c>
      <c r="M12" s="63"/>
      <c r="O12"/>
    </row>
    <row r="13" spans="2:15" s="35" customFormat="1" ht="39.950000000000003" customHeight="1" thickBot="1">
      <c r="B13" s="162"/>
      <c r="C13" s="157"/>
      <c r="D13" s="162"/>
      <c r="E13" s="157"/>
      <c r="F13" s="179"/>
      <c r="G13" s="157"/>
      <c r="H13" s="179" t="s">
        <v>189</v>
      </c>
      <c r="I13" s="157"/>
      <c r="J13" s="179"/>
      <c r="K13" s="179"/>
      <c r="M13" s="36"/>
    </row>
    <row r="14" spans="2:15" s="35" customFormat="1" ht="14.1" customHeight="1" thickBot="1">
      <c r="B14" s="157"/>
      <c r="C14" s="157"/>
      <c r="D14" s="157"/>
      <c r="E14" s="157"/>
      <c r="F14" s="157"/>
      <c r="G14" s="157"/>
      <c r="H14" s="157"/>
      <c r="I14" s="157"/>
      <c r="J14" s="157"/>
      <c r="K14" s="157"/>
      <c r="M14" s="36"/>
    </row>
    <row r="15" spans="2:15" s="33" customFormat="1" ht="80.099999999999994" customHeight="1" thickBot="1">
      <c r="B15" s="159" t="s">
        <v>104</v>
      </c>
      <c r="C15" s="152"/>
      <c r="D15" s="172" t="s">
        <v>112</v>
      </c>
      <c r="E15" s="152"/>
      <c r="F15" s="172" t="s">
        <v>131</v>
      </c>
      <c r="G15" s="165"/>
      <c r="H15" s="172" t="s">
        <v>144</v>
      </c>
      <c r="I15" s="165"/>
      <c r="J15" s="172" t="s">
        <v>117</v>
      </c>
      <c r="K15" s="172" t="s">
        <v>125</v>
      </c>
    </row>
    <row r="16" spans="2:15" s="35" customFormat="1" ht="14.1" customHeight="1" thickBot="1">
      <c r="B16" s="165"/>
      <c r="C16" s="165"/>
      <c r="D16" s="165"/>
      <c r="E16" s="165"/>
      <c r="F16" s="165"/>
      <c r="G16" s="165"/>
      <c r="H16" s="165"/>
      <c r="I16" s="165"/>
      <c r="J16" s="165"/>
      <c r="K16" s="165"/>
    </row>
    <row r="17" spans="2:15" s="33" customFormat="1" ht="120" customHeight="1" thickBot="1">
      <c r="B17" s="172" t="s">
        <v>96</v>
      </c>
      <c r="C17" s="170"/>
      <c r="D17" s="172" t="s">
        <v>113</v>
      </c>
      <c r="E17" s="152"/>
      <c r="F17" s="172" t="s">
        <v>132</v>
      </c>
      <c r="G17" s="165"/>
      <c r="H17" s="172" t="s">
        <v>145</v>
      </c>
      <c r="I17" s="165"/>
      <c r="J17" s="172" t="s">
        <v>156</v>
      </c>
      <c r="K17" s="172" t="s">
        <v>105</v>
      </c>
    </row>
    <row r="18" spans="2:15" ht="8.4499999999999993" customHeight="1" thickBot="1">
      <c r="B18" s="230"/>
      <c r="C18" s="231"/>
      <c r="D18" s="230"/>
      <c r="E18" s="231"/>
      <c r="F18" s="230"/>
      <c r="G18" s="231"/>
      <c r="H18" s="232"/>
      <c r="I18" s="231"/>
      <c r="J18" s="230"/>
      <c r="K18" s="230"/>
    </row>
    <row r="19" spans="2:15" ht="99.6" customHeight="1">
      <c r="B19" s="233" t="s">
        <v>84</v>
      </c>
      <c r="C19" s="233"/>
      <c r="D19" s="233"/>
      <c r="E19" s="234"/>
      <c r="F19" s="233"/>
      <c r="G19" s="234"/>
      <c r="H19" s="233"/>
      <c r="I19" s="233"/>
      <c r="J19" s="235" t="s">
        <v>83</v>
      </c>
      <c r="K19" s="235" t="s">
        <v>83</v>
      </c>
    </row>
    <row r="20" spans="2:15" s="202" customFormat="1" ht="120" customHeight="1">
      <c r="B20" s="292"/>
      <c r="C20" s="292"/>
      <c r="D20" s="292"/>
      <c r="E20" s="292"/>
      <c r="F20" s="292"/>
      <c r="G20" s="292"/>
      <c r="H20" s="292"/>
      <c r="I20" s="292"/>
      <c r="J20" s="292"/>
      <c r="K20" s="276"/>
    </row>
    <row r="21" spans="2:15" s="202" customFormat="1" ht="57" customHeight="1">
      <c r="B21" s="203"/>
      <c r="C21" s="203"/>
      <c r="D21" s="284" t="str">
        <f>D1</f>
        <v xml:space="preserve">  Scolaires - Mercredis</v>
      </c>
      <c r="E21" s="284"/>
      <c r="F21" s="284"/>
      <c r="G21" s="284"/>
      <c r="H21" s="284"/>
      <c r="I21" s="203"/>
      <c r="J21" s="203"/>
      <c r="K21" s="203"/>
      <c r="M21" s="204" t="s">
        <v>1</v>
      </c>
      <c r="N21" s="205" t="s">
        <v>28</v>
      </c>
      <c r="O21" s="205" t="s">
        <v>31</v>
      </c>
    </row>
    <row r="22" spans="2:15" ht="30" customHeight="1">
      <c r="B22" s="18"/>
      <c r="C22" s="19"/>
      <c r="D22" s="18"/>
      <c r="E22" s="19"/>
      <c r="F22" s="18"/>
      <c r="G22" s="19"/>
      <c r="H22" s="18"/>
      <c r="I22" s="19"/>
      <c r="J22" s="18"/>
      <c r="K22" s="18"/>
      <c r="M22" s="30">
        <f>M2+1</f>
        <v>10</v>
      </c>
      <c r="N22" s="32">
        <f>N2+7</f>
        <v>45719</v>
      </c>
      <c r="O22" s="32">
        <f>N22+4</f>
        <v>45723</v>
      </c>
    </row>
    <row r="23" spans="2:15" ht="42" customHeight="1">
      <c r="B23" s="280" t="str">
        <f>CONCATENATE("Semaine ",M22," du lundi ",TEXT(N22,"j mmmm")," au vendredi ",TEXT(O22,"j mmmm aaaa"))</f>
        <v>Semaine 10 du lundi 3 mars au vendredi 7 mars 2025</v>
      </c>
      <c r="C23" s="280"/>
      <c r="D23" s="280"/>
      <c r="E23" s="280"/>
      <c r="F23" s="280"/>
      <c r="G23" s="280"/>
      <c r="H23" s="280"/>
      <c r="I23" s="280"/>
      <c r="J23" s="280"/>
      <c r="K23" s="273"/>
    </row>
    <row r="24" spans="2:15" ht="28.5" customHeight="1">
      <c r="B24" s="225"/>
      <c r="C24" s="225"/>
      <c r="D24" s="225"/>
      <c r="E24" s="225"/>
      <c r="F24" s="225"/>
      <c r="G24" s="225"/>
      <c r="H24" s="225"/>
      <c r="I24" s="225"/>
      <c r="J24" s="225"/>
      <c r="K24" s="274"/>
    </row>
    <row r="25" spans="2:15" ht="28.5" customHeight="1" thickBot="1">
      <c r="B25" s="225"/>
      <c r="C25" s="225"/>
      <c r="D25" s="225"/>
      <c r="E25" s="225"/>
      <c r="F25" s="225"/>
      <c r="G25" s="225"/>
      <c r="H25" s="225"/>
      <c r="I25" s="225"/>
      <c r="J25" s="225"/>
      <c r="K25" s="274"/>
    </row>
    <row r="26" spans="2:15" s="33" customFormat="1" ht="99.95" customHeight="1">
      <c r="B26" s="250"/>
      <c r="C26" s="157"/>
      <c r="D26" s="158"/>
      <c r="E26" s="157"/>
      <c r="F26" s="159"/>
      <c r="G26" s="157"/>
      <c r="H26" s="156"/>
      <c r="I26" s="157"/>
      <c r="J26" s="158"/>
      <c r="K26" s="158"/>
      <c r="M26" s="34"/>
    </row>
    <row r="27" spans="2:15" s="35" customFormat="1" ht="39.950000000000003" customHeight="1" thickBot="1">
      <c r="B27" s="251"/>
      <c r="C27" s="226"/>
      <c r="D27" s="174"/>
      <c r="E27" s="226"/>
      <c r="F27" s="179"/>
      <c r="G27" s="226"/>
      <c r="H27" s="173"/>
      <c r="I27" s="226"/>
      <c r="J27" s="174"/>
      <c r="K27" s="174"/>
    </row>
    <row r="28" spans="2:15" s="35" customFormat="1" ht="14.1" customHeight="1" thickBot="1">
      <c r="B28" s="252"/>
      <c r="C28" s="157"/>
      <c r="D28" s="157"/>
      <c r="E28" s="157"/>
      <c r="F28" s="157"/>
      <c r="G28" s="157"/>
      <c r="H28" s="157"/>
      <c r="I28" s="157"/>
      <c r="J28" s="157"/>
      <c r="K28" s="157"/>
      <c r="N28"/>
    </row>
    <row r="29" spans="2:15" s="33" customFormat="1" ht="99.95" customHeight="1">
      <c r="B29" s="250"/>
      <c r="C29" s="157"/>
      <c r="D29" s="158"/>
      <c r="E29" s="157"/>
      <c r="F29" s="159"/>
      <c r="G29" s="157"/>
      <c r="H29" s="156"/>
      <c r="I29" s="157"/>
      <c r="J29" s="158"/>
      <c r="K29" s="158"/>
      <c r="M29" s="58"/>
    </row>
    <row r="30" spans="2:15" s="33" customFormat="1" ht="30" customHeight="1" thickBot="1">
      <c r="B30" s="253"/>
      <c r="C30" s="227"/>
      <c r="D30" s="161"/>
      <c r="E30" s="226"/>
      <c r="F30" s="228"/>
      <c r="G30" s="226"/>
      <c r="H30" s="175"/>
      <c r="I30" s="227"/>
      <c r="J30" s="161"/>
      <c r="K30" s="161"/>
    </row>
    <row r="31" spans="2:15" s="35" customFormat="1" ht="14.1" customHeight="1" thickBot="1">
      <c r="B31" s="157"/>
      <c r="C31" s="157"/>
      <c r="D31" s="157"/>
      <c r="E31" s="157"/>
      <c r="F31" s="159"/>
      <c r="G31" s="157"/>
      <c r="H31" s="157"/>
      <c r="I31" s="157"/>
      <c r="J31" s="157"/>
      <c r="K31" s="157"/>
      <c r="M31" s="36"/>
      <c r="N31" s="33"/>
    </row>
    <row r="32" spans="2:15" s="33" customFormat="1" ht="99.95" customHeight="1">
      <c r="B32" s="257"/>
      <c r="C32" s="157"/>
      <c r="D32" s="158"/>
      <c r="E32" s="157"/>
      <c r="F32" s="159"/>
      <c r="G32" s="157"/>
      <c r="H32" s="156"/>
      <c r="I32" s="157"/>
      <c r="J32" s="158"/>
      <c r="K32" s="158"/>
    </row>
    <row r="33" spans="2:15" s="35" customFormat="1" ht="39.950000000000003" customHeight="1" thickBot="1">
      <c r="B33" s="258"/>
      <c r="C33" s="157"/>
      <c r="D33" s="161"/>
      <c r="E33" s="157"/>
      <c r="F33" s="162"/>
      <c r="G33" s="157"/>
      <c r="H33" s="160"/>
      <c r="I33" s="157"/>
      <c r="J33" s="249"/>
      <c r="K33" s="249"/>
      <c r="M33" s="36"/>
      <c r="N33" s="33"/>
      <c r="O33" s="33"/>
    </row>
    <row r="34" spans="2:15" s="35" customFormat="1" ht="14.1" customHeight="1" thickBot="1">
      <c r="B34" s="163"/>
      <c r="C34" s="157"/>
      <c r="D34" s="157"/>
      <c r="E34" s="157"/>
      <c r="F34" s="157"/>
      <c r="G34" s="157"/>
      <c r="H34" s="163"/>
      <c r="I34" s="157"/>
      <c r="J34" s="157"/>
      <c r="K34" s="157"/>
      <c r="M34" s="36"/>
      <c r="N34" s="33"/>
    </row>
    <row r="35" spans="2:15" s="33" customFormat="1" ht="80.099999999999994" customHeight="1" thickBot="1">
      <c r="B35" s="254"/>
      <c r="C35" s="165"/>
      <c r="D35" s="171"/>
      <c r="E35" s="165"/>
      <c r="F35" s="172"/>
      <c r="G35" s="165"/>
      <c r="H35" s="201"/>
      <c r="I35" s="165"/>
      <c r="J35" s="171"/>
      <c r="K35" s="171"/>
    </row>
    <row r="36" spans="2:15" s="35" customFormat="1" ht="14.1" customHeight="1" thickBot="1">
      <c r="B36" s="255"/>
      <c r="C36" s="165"/>
      <c r="D36" s="165"/>
      <c r="E36" s="157"/>
      <c r="F36" s="165"/>
      <c r="G36" s="157"/>
      <c r="H36" s="168"/>
      <c r="I36" s="165"/>
      <c r="J36" s="165"/>
      <c r="K36" s="165"/>
    </row>
    <row r="37" spans="2:15" s="33" customFormat="1" ht="120" customHeight="1" thickBot="1">
      <c r="B37" s="256"/>
      <c r="C37" s="170"/>
      <c r="D37" s="171"/>
      <c r="E37" s="157"/>
      <c r="F37" s="172"/>
      <c r="G37" s="157"/>
      <c r="H37" s="169"/>
      <c r="I37" s="170"/>
      <c r="J37" s="171"/>
      <c r="K37" s="171"/>
    </row>
    <row r="38" spans="2:15" ht="11.45" customHeight="1" thickBot="1">
      <c r="B38" s="230"/>
      <c r="C38" s="231"/>
      <c r="D38" s="230"/>
      <c r="E38" s="231"/>
      <c r="F38" s="230"/>
      <c r="G38" s="231"/>
      <c r="H38" s="230"/>
      <c r="I38" s="231"/>
      <c r="J38" s="230"/>
      <c r="K38" s="230"/>
    </row>
    <row r="39" spans="2:15" ht="91.9" customHeight="1">
      <c r="B39" s="233"/>
      <c r="C39" s="233"/>
      <c r="D39" s="233"/>
      <c r="E39" s="234"/>
      <c r="F39" s="243"/>
      <c r="G39" s="234"/>
      <c r="H39" s="233"/>
      <c r="I39" s="233"/>
      <c r="J39" s="235"/>
      <c r="K39" s="235"/>
    </row>
    <row r="40" spans="2:15" s="202" customFormat="1" ht="91.5" customHeight="1">
      <c r="B40" s="292"/>
      <c r="C40" s="292"/>
      <c r="D40" s="292"/>
      <c r="E40" s="292"/>
      <c r="F40" s="292"/>
      <c r="G40" s="292"/>
      <c r="H40" s="292"/>
      <c r="I40" s="292"/>
      <c r="J40" s="292"/>
      <c r="K40" s="276"/>
    </row>
    <row r="41" spans="2:15" s="202" customFormat="1" ht="57" customHeight="1">
      <c r="B41" s="203"/>
      <c r="C41" s="203"/>
      <c r="D41" s="284"/>
      <c r="E41" s="284"/>
      <c r="F41" s="284"/>
      <c r="G41" s="284"/>
      <c r="H41" s="284"/>
      <c r="I41" s="203"/>
      <c r="J41" s="203"/>
      <c r="K41" s="203"/>
      <c r="M41" s="204" t="s">
        <v>1</v>
      </c>
      <c r="N41" s="205" t="s">
        <v>28</v>
      </c>
      <c r="O41" s="205" t="s">
        <v>31</v>
      </c>
    </row>
    <row r="42" spans="2:15" ht="30" customHeight="1">
      <c r="B42" s="18"/>
      <c r="C42" s="19"/>
      <c r="D42" s="18"/>
      <c r="E42" s="19"/>
      <c r="F42" s="18"/>
      <c r="G42" s="19"/>
      <c r="H42" s="18"/>
      <c r="I42" s="19"/>
      <c r="J42" s="18"/>
      <c r="K42" s="18"/>
      <c r="M42" s="30">
        <f>M22+1</f>
        <v>11</v>
      </c>
      <c r="N42" s="32">
        <f>O22+3</f>
        <v>45726</v>
      </c>
      <c r="O42" s="32">
        <f>N42+4</f>
        <v>45730</v>
      </c>
    </row>
    <row r="43" spans="2:15" ht="42" customHeight="1">
      <c r="B43" s="280"/>
      <c r="C43" s="280"/>
      <c r="D43" s="280"/>
      <c r="E43" s="280"/>
      <c r="F43" s="280"/>
      <c r="G43" s="280"/>
      <c r="H43" s="280"/>
      <c r="I43" s="280"/>
      <c r="J43" s="280"/>
      <c r="K43" s="273"/>
    </row>
    <row r="44" spans="2:15" ht="28.5" customHeight="1">
      <c r="B44" s="281"/>
      <c r="C44" s="225"/>
      <c r="D44" s="281"/>
      <c r="E44" s="225"/>
      <c r="F44" s="281"/>
      <c r="G44" s="225"/>
      <c r="H44" s="293"/>
      <c r="I44" s="225"/>
      <c r="J44" s="281"/>
      <c r="K44" s="281"/>
    </row>
    <row r="45" spans="2:15" ht="28.5" customHeight="1" thickBot="1">
      <c r="B45" s="282"/>
      <c r="C45" s="225"/>
      <c r="D45" s="281"/>
      <c r="E45" s="225"/>
      <c r="F45" s="281"/>
      <c r="G45" s="225"/>
      <c r="H45" s="293"/>
      <c r="I45" s="225"/>
      <c r="J45" s="281"/>
      <c r="K45" s="281"/>
    </row>
    <row r="46" spans="2:15" s="33" customFormat="1" ht="99.95" customHeight="1">
      <c r="B46" s="156"/>
      <c r="C46" s="157"/>
      <c r="D46" s="158"/>
      <c r="E46" s="157"/>
      <c r="F46" s="193"/>
      <c r="G46" s="157"/>
      <c r="H46" s="193"/>
      <c r="I46" s="157"/>
      <c r="J46" s="216"/>
      <c r="K46" s="216"/>
    </row>
    <row r="47" spans="2:15" s="35" customFormat="1" ht="39.950000000000003" customHeight="1" thickBot="1">
      <c r="B47" s="175"/>
      <c r="C47" s="176"/>
      <c r="D47" s="220"/>
      <c r="E47" s="176"/>
      <c r="F47" s="162"/>
      <c r="G47" s="176"/>
      <c r="H47" s="175"/>
      <c r="I47" s="176"/>
      <c r="J47" s="222"/>
      <c r="K47" s="222"/>
    </row>
    <row r="48" spans="2:15" s="35" customFormat="1" ht="14.1" customHeight="1" thickBot="1">
      <c r="B48" s="157"/>
      <c r="C48" s="157"/>
      <c r="D48" s="157"/>
      <c r="E48" s="157"/>
      <c r="F48" s="157"/>
      <c r="G48" s="157"/>
      <c r="H48" s="195"/>
      <c r="I48" s="157"/>
      <c r="J48" s="157"/>
      <c r="K48" s="157"/>
    </row>
    <row r="49" spans="2:15" s="33" customFormat="1" ht="99.95" customHeight="1">
      <c r="B49" s="156"/>
      <c r="C49" s="157"/>
      <c r="D49" s="158"/>
      <c r="E49" s="157"/>
      <c r="F49" s="159"/>
      <c r="G49" s="157"/>
      <c r="H49" s="193"/>
      <c r="I49" s="157"/>
      <c r="J49" s="158"/>
      <c r="K49" s="158"/>
    </row>
    <row r="50" spans="2:15" s="33" customFormat="1" ht="30" customHeight="1" thickBot="1">
      <c r="B50" s="175"/>
      <c r="C50" s="176"/>
      <c r="D50" s="161"/>
      <c r="E50" s="176"/>
      <c r="F50" s="177"/>
      <c r="G50" s="176"/>
      <c r="H50" s="194"/>
      <c r="I50" s="176"/>
      <c r="J50" s="161"/>
      <c r="K50" s="161"/>
    </row>
    <row r="51" spans="2:15" s="35" customFormat="1" ht="14.1" customHeight="1" thickBot="1">
      <c r="B51" s="157"/>
      <c r="C51" s="157"/>
      <c r="D51" s="157"/>
      <c r="E51" s="157"/>
      <c r="F51" s="157"/>
      <c r="G51" s="157"/>
      <c r="H51" s="195"/>
      <c r="I51" s="157"/>
      <c r="J51" s="157"/>
      <c r="K51" s="157"/>
      <c r="M51" s="36"/>
    </row>
    <row r="52" spans="2:15" s="33" customFormat="1" ht="99.95" customHeight="1">
      <c r="B52" s="156"/>
      <c r="C52" s="157"/>
      <c r="D52" s="158"/>
      <c r="E52" s="157"/>
      <c r="F52" s="159"/>
      <c r="G52" s="157"/>
      <c r="H52" s="193"/>
      <c r="I52" s="157"/>
      <c r="J52" s="158"/>
      <c r="K52" s="158"/>
    </row>
    <row r="53" spans="2:15" s="35" customFormat="1" ht="39.950000000000003" customHeight="1" thickBot="1">
      <c r="B53" s="160"/>
      <c r="C53" s="157"/>
      <c r="D53" s="222"/>
      <c r="E53" s="157"/>
      <c r="F53" s="179"/>
      <c r="G53" s="157"/>
      <c r="H53" s="247"/>
      <c r="I53" s="157"/>
      <c r="J53" s="222"/>
      <c r="K53" s="222"/>
      <c r="M53" s="36"/>
      <c r="N53" s="61"/>
    </row>
    <row r="54" spans="2:15" s="35" customFormat="1" ht="14.1" customHeight="1" thickBot="1">
      <c r="B54" s="163"/>
      <c r="C54" s="157"/>
      <c r="D54" s="157"/>
      <c r="E54" s="157"/>
      <c r="F54" s="157"/>
      <c r="G54" s="157"/>
      <c r="H54" s="163"/>
      <c r="I54" s="157"/>
      <c r="J54" s="157"/>
      <c r="K54" s="157"/>
      <c r="M54" s="36"/>
    </row>
    <row r="55" spans="2:15" s="33" customFormat="1" ht="80.099999999999994" customHeight="1" thickBot="1">
      <c r="B55" s="201"/>
      <c r="C55" s="165"/>
      <c r="D55" s="171"/>
      <c r="E55" s="165"/>
      <c r="F55" s="172"/>
      <c r="G55" s="165"/>
      <c r="H55" s="201"/>
      <c r="I55" s="165"/>
      <c r="J55" s="171"/>
      <c r="K55" s="171"/>
    </row>
    <row r="56" spans="2:15" s="35" customFormat="1" ht="14.1" customHeight="1" thickBot="1">
      <c r="B56" s="236"/>
      <c r="C56" s="157"/>
      <c r="D56" s="157"/>
      <c r="E56" s="157"/>
      <c r="F56" s="165"/>
      <c r="G56" s="165"/>
      <c r="H56" s="236"/>
      <c r="I56" s="165"/>
      <c r="J56" s="165"/>
      <c r="K56" s="165"/>
    </row>
    <row r="57" spans="2:15" s="33" customFormat="1" ht="120" customHeight="1" thickBot="1">
      <c r="B57" s="169"/>
      <c r="C57" s="170"/>
      <c r="D57" s="171"/>
      <c r="E57" s="165"/>
      <c r="F57" s="172"/>
      <c r="G57" s="165"/>
      <c r="H57" s="169"/>
      <c r="I57" s="165"/>
      <c r="J57" s="171"/>
      <c r="K57" s="171"/>
    </row>
    <row r="58" spans="2:15" ht="10.15" customHeight="1" thickBot="1">
      <c r="B58" s="230"/>
      <c r="C58" s="231"/>
      <c r="D58" s="230"/>
      <c r="E58" s="231"/>
      <c r="F58" s="230"/>
      <c r="G58" s="231"/>
      <c r="H58" s="230"/>
      <c r="I58" s="231"/>
      <c r="J58" s="230"/>
      <c r="K58" s="230"/>
    </row>
    <row r="59" spans="2:15" ht="102.6" customHeight="1">
      <c r="B59" s="233"/>
      <c r="C59" s="233"/>
      <c r="D59" s="233"/>
      <c r="E59" s="234"/>
      <c r="F59" s="233"/>
      <c r="G59" s="234"/>
      <c r="H59" s="233"/>
      <c r="I59" s="233"/>
      <c r="J59" s="235"/>
      <c r="K59" s="235"/>
    </row>
    <row r="60" spans="2:15" s="202" customFormat="1" ht="91.5" customHeight="1">
      <c r="B60" s="292"/>
      <c r="C60" s="292"/>
      <c r="D60" s="292"/>
      <c r="E60" s="292"/>
      <c r="F60" s="292"/>
      <c r="G60" s="292"/>
      <c r="H60" s="292"/>
      <c r="I60" s="292"/>
      <c r="J60" s="292"/>
      <c r="K60" s="276"/>
    </row>
    <row r="61" spans="2:15" s="202" customFormat="1" ht="57" customHeight="1">
      <c r="B61" s="203"/>
      <c r="C61" s="203"/>
      <c r="D61" s="284"/>
      <c r="E61" s="284"/>
      <c r="F61" s="284"/>
      <c r="G61" s="284"/>
      <c r="H61" s="284"/>
      <c r="I61" s="203"/>
      <c r="J61" s="203"/>
      <c r="K61" s="203"/>
      <c r="M61" s="204" t="s">
        <v>1</v>
      </c>
      <c r="N61" s="205" t="s">
        <v>28</v>
      </c>
      <c r="O61" s="205" t="s">
        <v>31</v>
      </c>
    </row>
    <row r="62" spans="2:15" ht="30" customHeight="1">
      <c r="B62" s="18"/>
      <c r="C62" s="19"/>
      <c r="D62" s="18"/>
      <c r="E62" s="19"/>
      <c r="F62" s="18"/>
      <c r="G62" s="19"/>
      <c r="H62" s="18"/>
      <c r="I62" s="19"/>
      <c r="J62" s="18"/>
      <c r="K62" s="18"/>
      <c r="M62" s="30">
        <f>M42+1</f>
        <v>12</v>
      </c>
      <c r="N62" s="32">
        <f>O42+3</f>
        <v>45733</v>
      </c>
      <c r="O62" s="32">
        <f>N62+4</f>
        <v>45737</v>
      </c>
    </row>
    <row r="63" spans="2:15" ht="42" customHeight="1">
      <c r="B63" s="280"/>
      <c r="C63" s="280"/>
      <c r="D63" s="280"/>
      <c r="E63" s="280"/>
      <c r="F63" s="280"/>
      <c r="G63" s="280"/>
      <c r="H63" s="280"/>
      <c r="I63" s="280"/>
      <c r="J63" s="280"/>
      <c r="K63" s="273"/>
    </row>
    <row r="64" spans="2:15" ht="28.5" customHeight="1">
      <c r="B64" s="281"/>
      <c r="C64" s="225"/>
      <c r="D64" s="281"/>
      <c r="E64" s="225"/>
      <c r="F64" s="281"/>
      <c r="G64" s="225"/>
      <c r="H64" s="281"/>
      <c r="I64" s="225"/>
      <c r="J64" s="281"/>
      <c r="K64" s="281"/>
    </row>
    <row r="65" spans="2:15" ht="28.5" customHeight="1" thickBot="1">
      <c r="B65" s="282"/>
      <c r="C65" s="225"/>
      <c r="D65" s="281"/>
      <c r="E65" s="225"/>
      <c r="F65" s="281"/>
      <c r="G65" s="225"/>
      <c r="H65" s="281"/>
      <c r="I65" s="225"/>
      <c r="J65" s="281"/>
      <c r="K65" s="281"/>
    </row>
    <row r="66" spans="2:15" s="33" customFormat="1" ht="99.95" customHeight="1">
      <c r="B66" s="156"/>
      <c r="C66" s="157"/>
      <c r="D66" s="158"/>
      <c r="E66" s="157"/>
      <c r="F66" s="159"/>
      <c r="G66" s="157"/>
      <c r="H66" s="156"/>
      <c r="I66" s="157"/>
      <c r="J66" s="158"/>
      <c r="K66" s="158"/>
    </row>
    <row r="67" spans="2:15" s="35" customFormat="1" ht="39.950000000000003" customHeight="1" thickBot="1">
      <c r="B67" s="175"/>
      <c r="C67" s="176"/>
      <c r="D67" s="161"/>
      <c r="E67" s="176"/>
      <c r="F67" s="162"/>
      <c r="G67" s="176"/>
      <c r="H67" s="175"/>
      <c r="I67" s="176"/>
      <c r="J67" s="161"/>
      <c r="K67" s="161"/>
    </row>
    <row r="68" spans="2:15" s="35" customFormat="1" ht="14.1" customHeight="1" thickBot="1">
      <c r="B68" s="157"/>
      <c r="C68" s="157"/>
      <c r="D68" s="157"/>
      <c r="E68" s="157"/>
      <c r="F68" s="157"/>
      <c r="G68" s="157"/>
      <c r="H68" s="157"/>
      <c r="I68" s="157"/>
      <c r="J68" s="157"/>
      <c r="K68" s="157"/>
    </row>
    <row r="69" spans="2:15" s="33" customFormat="1" ht="99.95" customHeight="1">
      <c r="B69" s="193"/>
      <c r="C69" s="157"/>
      <c r="D69" s="158"/>
      <c r="E69" s="157"/>
      <c r="F69" s="159"/>
      <c r="G69" s="157"/>
      <c r="H69" s="193"/>
      <c r="I69" s="157"/>
      <c r="J69" s="158"/>
      <c r="K69" s="158"/>
      <c r="N69" s="35"/>
      <c r="O69"/>
    </row>
    <row r="70" spans="2:15" s="33" customFormat="1" ht="30" customHeight="1" thickBot="1">
      <c r="B70" s="175"/>
      <c r="C70" s="227"/>
      <c r="D70" s="161"/>
      <c r="E70" s="227"/>
      <c r="F70" s="177"/>
      <c r="G70" s="227"/>
      <c r="H70" s="175"/>
      <c r="I70" s="227"/>
      <c r="J70" s="161"/>
      <c r="K70" s="161"/>
      <c r="N70" s="157"/>
      <c r="O70"/>
    </row>
    <row r="71" spans="2:15" s="35" customFormat="1" ht="14.1" customHeight="1" thickBot="1">
      <c r="B71" s="157"/>
      <c r="C71" s="157"/>
      <c r="D71" s="157"/>
      <c r="E71" s="157"/>
      <c r="F71" s="157"/>
      <c r="G71" s="157"/>
      <c r="H71" s="157"/>
      <c r="I71" s="157"/>
      <c r="J71" s="157"/>
      <c r="K71" s="157"/>
      <c r="N71" s="157"/>
    </row>
    <row r="72" spans="2:15" s="33" customFormat="1" ht="99.95" customHeight="1">
      <c r="B72" s="156"/>
      <c r="C72" s="157"/>
      <c r="D72" s="158"/>
      <c r="E72" s="157"/>
      <c r="F72" s="159"/>
      <c r="G72" s="157"/>
      <c r="H72" s="156"/>
      <c r="I72" s="157"/>
      <c r="J72" s="158"/>
      <c r="K72" s="158"/>
      <c r="M72" s="35"/>
      <c r="N72" s="157"/>
      <c r="O72"/>
    </row>
    <row r="73" spans="2:15" s="35" customFormat="1" ht="39.950000000000003" customHeight="1" thickBot="1">
      <c r="B73" s="260"/>
      <c r="C73" s="157"/>
      <c r="D73" s="248"/>
      <c r="E73" s="157"/>
      <c r="F73" s="179"/>
      <c r="G73" s="157"/>
      <c r="H73" s="260"/>
      <c r="I73" s="157"/>
      <c r="J73" s="244"/>
      <c r="K73" s="244"/>
      <c r="N73" s="157"/>
      <c r="O73"/>
    </row>
    <row r="74" spans="2:15" s="35" customFormat="1" ht="14.1" customHeight="1" thickBot="1">
      <c r="B74" s="163"/>
      <c r="C74" s="157"/>
      <c r="D74" s="157"/>
      <c r="E74" s="157"/>
      <c r="F74" s="157"/>
      <c r="G74" s="157"/>
      <c r="H74" s="163"/>
      <c r="I74" s="157"/>
      <c r="J74" s="157"/>
      <c r="K74" s="157"/>
    </row>
    <row r="75" spans="2:15" s="33" customFormat="1" ht="80.099999999999994" customHeight="1" thickBot="1">
      <c r="B75" s="201"/>
      <c r="C75" s="165"/>
      <c r="D75" s="171"/>
      <c r="E75" s="165"/>
      <c r="F75" s="172"/>
      <c r="G75" s="165"/>
      <c r="H75" s="201"/>
      <c r="I75" s="165"/>
      <c r="J75" s="171"/>
      <c r="K75" s="171"/>
    </row>
    <row r="76" spans="2:15" s="35" customFormat="1" ht="14.1" customHeight="1" thickBot="1">
      <c r="B76" s="168"/>
      <c r="C76" s="165"/>
      <c r="D76" s="165"/>
      <c r="E76" s="165"/>
      <c r="F76" s="165"/>
      <c r="G76" s="165"/>
      <c r="H76" s="168"/>
      <c r="I76" s="165"/>
      <c r="J76" s="165"/>
      <c r="K76" s="165"/>
    </row>
    <row r="77" spans="2:15" s="33" customFormat="1" ht="120" customHeight="1" thickBot="1">
      <c r="B77" s="169"/>
      <c r="C77" s="170"/>
      <c r="D77" s="171"/>
      <c r="E77" s="165"/>
      <c r="F77" s="172"/>
      <c r="G77" s="165"/>
      <c r="H77" s="169"/>
      <c r="I77" s="165"/>
      <c r="J77" s="171"/>
      <c r="K77" s="171"/>
    </row>
    <row r="78" spans="2:15" ht="10.15" customHeight="1" thickBot="1">
      <c r="B78" s="230"/>
      <c r="C78" s="231"/>
      <c r="D78" s="230"/>
      <c r="E78" s="231"/>
      <c r="F78" s="230"/>
      <c r="G78" s="231"/>
      <c r="H78" s="230"/>
      <c r="I78" s="231"/>
      <c r="J78" s="230"/>
      <c r="K78" s="230"/>
    </row>
    <row r="79" spans="2:15" ht="96.6" customHeight="1">
      <c r="B79" s="233"/>
      <c r="C79" s="233"/>
      <c r="D79" s="233"/>
      <c r="E79" s="234"/>
      <c r="F79" s="233"/>
      <c r="G79" s="234"/>
      <c r="H79" s="233"/>
      <c r="I79" s="233"/>
      <c r="J79" s="235"/>
      <c r="K79" s="235"/>
    </row>
    <row r="80" spans="2:15" s="202" customFormat="1" ht="91.5" customHeight="1">
      <c r="B80" s="292"/>
      <c r="C80" s="292"/>
      <c r="D80" s="292"/>
      <c r="E80" s="292"/>
      <c r="F80" s="292"/>
      <c r="G80" s="292"/>
      <c r="H80" s="292"/>
      <c r="I80" s="292"/>
      <c r="J80" s="292"/>
      <c r="K80" s="276"/>
    </row>
    <row r="81" spans="2:15" s="202" customFormat="1" ht="57" customHeight="1">
      <c r="B81" s="203"/>
      <c r="C81" s="203"/>
      <c r="D81" s="284"/>
      <c r="E81" s="284"/>
      <c r="F81" s="284"/>
      <c r="G81" s="284"/>
      <c r="H81" s="284"/>
      <c r="I81" s="203"/>
      <c r="J81" s="203"/>
      <c r="K81" s="203"/>
      <c r="M81" s="204" t="s">
        <v>1</v>
      </c>
      <c r="N81" s="205" t="s">
        <v>28</v>
      </c>
      <c r="O81" s="205" t="s">
        <v>31</v>
      </c>
    </row>
    <row r="82" spans="2:15" ht="30" customHeight="1">
      <c r="B82" s="18"/>
      <c r="C82" s="19"/>
      <c r="D82" s="18"/>
      <c r="E82" s="19"/>
      <c r="F82" s="18"/>
      <c r="G82" s="19"/>
      <c r="H82" s="18"/>
      <c r="I82" s="19"/>
      <c r="J82" s="18"/>
      <c r="K82" s="18"/>
      <c r="M82" s="30">
        <f>M62+1</f>
        <v>13</v>
      </c>
      <c r="N82" s="32">
        <f>N62+7</f>
        <v>45740</v>
      </c>
      <c r="O82" s="32">
        <f>N82+4</f>
        <v>45744</v>
      </c>
    </row>
    <row r="83" spans="2:15" ht="42" customHeight="1">
      <c r="B83" s="280"/>
      <c r="C83" s="280"/>
      <c r="D83" s="280"/>
      <c r="E83" s="280"/>
      <c r="F83" s="280"/>
      <c r="G83" s="280"/>
      <c r="H83" s="280"/>
      <c r="I83" s="280"/>
      <c r="J83" s="280"/>
      <c r="K83" s="273"/>
    </row>
    <row r="84" spans="2:15" ht="28.5" customHeight="1">
      <c r="B84" s="281"/>
      <c r="C84" s="225"/>
      <c r="D84" s="281"/>
      <c r="E84" s="225"/>
      <c r="F84" s="281"/>
      <c r="G84" s="225"/>
      <c r="H84" s="281"/>
      <c r="I84" s="225"/>
      <c r="J84" s="281"/>
      <c r="K84" s="281"/>
    </row>
    <row r="85" spans="2:15" ht="28.5" customHeight="1" thickBot="1">
      <c r="B85" s="282"/>
      <c r="C85" s="225"/>
      <c r="D85" s="281"/>
      <c r="E85" s="225"/>
      <c r="F85" s="281"/>
      <c r="G85" s="225"/>
      <c r="H85" s="281"/>
      <c r="I85" s="225"/>
      <c r="J85" s="281"/>
      <c r="K85" s="281"/>
    </row>
    <row r="86" spans="2:15" s="33" customFormat="1" ht="99.95" customHeight="1">
      <c r="B86" s="156"/>
      <c r="C86" s="157"/>
      <c r="D86" s="158"/>
      <c r="E86" s="157"/>
      <c r="F86" s="159"/>
      <c r="G86" s="157"/>
      <c r="H86" s="156"/>
      <c r="I86" s="157"/>
      <c r="J86" s="158"/>
      <c r="K86" s="158"/>
      <c r="M86" s="34"/>
    </row>
    <row r="87" spans="2:15" s="35" customFormat="1" ht="39.950000000000003" customHeight="1" thickBot="1">
      <c r="B87" s="175"/>
      <c r="C87" s="176"/>
      <c r="D87" s="210"/>
      <c r="E87" s="176"/>
      <c r="F87" s="162"/>
      <c r="G87" s="176"/>
      <c r="H87" s="175"/>
      <c r="I87" s="176"/>
      <c r="J87" s="161"/>
      <c r="K87" s="161"/>
    </row>
    <row r="88" spans="2:15" s="35" customFormat="1" ht="14.1" customHeight="1" thickBot="1">
      <c r="B88" s="157"/>
      <c r="C88" s="157"/>
      <c r="D88" s="157"/>
      <c r="E88" s="157"/>
      <c r="F88" s="157"/>
      <c r="G88" s="157"/>
      <c r="H88" s="157"/>
      <c r="I88" s="157"/>
      <c r="J88" s="157"/>
      <c r="K88" s="157"/>
    </row>
    <row r="89" spans="2:15" s="33" customFormat="1" ht="99.95" customHeight="1">
      <c r="B89" s="156"/>
      <c r="C89" s="157"/>
      <c r="D89" s="158"/>
      <c r="E89" s="157"/>
      <c r="F89" s="159"/>
      <c r="G89" s="157"/>
      <c r="H89" s="156"/>
      <c r="I89" s="157"/>
      <c r="J89" s="158"/>
      <c r="K89" s="158"/>
    </row>
    <row r="90" spans="2:15" s="33" customFormat="1" ht="30" customHeight="1" thickBot="1">
      <c r="B90" s="175"/>
      <c r="C90" s="176"/>
      <c r="D90" s="161"/>
      <c r="E90" s="176"/>
      <c r="F90" s="177"/>
      <c r="G90" s="176"/>
      <c r="H90" s="175"/>
      <c r="I90" s="176"/>
      <c r="J90" s="161"/>
      <c r="K90" s="161"/>
    </row>
    <row r="91" spans="2:15" s="35" customFormat="1" ht="14.1" customHeight="1" thickBot="1">
      <c r="B91" s="157"/>
      <c r="C91" s="157"/>
      <c r="D91" s="157"/>
      <c r="E91" s="157"/>
      <c r="F91" s="157"/>
      <c r="G91" s="157"/>
      <c r="H91" s="157"/>
      <c r="I91" s="157"/>
      <c r="J91" s="157"/>
      <c r="K91" s="157"/>
      <c r="M91" s="36"/>
    </row>
    <row r="92" spans="2:15" s="33" customFormat="1" ht="99.95" customHeight="1">
      <c r="B92" s="156"/>
      <c r="C92" s="157"/>
      <c r="D92" s="158"/>
      <c r="E92" s="157"/>
      <c r="F92" s="159"/>
      <c r="G92" s="157"/>
      <c r="H92" s="156"/>
      <c r="I92" s="157"/>
      <c r="J92" s="158"/>
      <c r="K92" s="158"/>
    </row>
    <row r="93" spans="2:15" s="35" customFormat="1" ht="39.950000000000003" customHeight="1" thickBot="1">
      <c r="B93" s="160"/>
      <c r="C93" s="157"/>
      <c r="D93" s="270"/>
      <c r="E93" s="157"/>
      <c r="F93" s="179"/>
      <c r="G93" s="157"/>
      <c r="H93" s="261"/>
      <c r="I93" s="157"/>
      <c r="J93" s="248"/>
      <c r="K93" s="248"/>
      <c r="M93" s="36"/>
    </row>
    <row r="94" spans="2:15" s="35" customFormat="1" ht="14.1" customHeight="1" thickBot="1">
      <c r="B94" s="163"/>
      <c r="C94" s="157"/>
      <c r="D94" s="165"/>
      <c r="E94" s="157"/>
      <c r="F94" s="157"/>
      <c r="G94" s="157"/>
      <c r="H94" s="157"/>
      <c r="I94" s="157"/>
      <c r="J94" s="157"/>
      <c r="K94" s="157"/>
      <c r="M94" s="36"/>
    </row>
    <row r="95" spans="2:15" s="33" customFormat="1" ht="80.099999999999994" customHeight="1" thickBot="1">
      <c r="B95" s="169"/>
      <c r="C95" s="170"/>
      <c r="D95" s="171"/>
      <c r="E95" s="165"/>
      <c r="F95" s="172"/>
      <c r="G95" s="165"/>
      <c r="H95" s="169"/>
      <c r="I95" s="165"/>
      <c r="J95" s="182"/>
      <c r="K95" s="182"/>
      <c r="N95" s="35"/>
    </row>
    <row r="96" spans="2:15" s="35" customFormat="1" ht="14.1" customHeight="1" thickBot="1">
      <c r="B96" s="168"/>
      <c r="C96" s="165"/>
      <c r="D96" s="165"/>
      <c r="E96" s="165"/>
      <c r="F96" s="165"/>
      <c r="G96" s="165"/>
      <c r="H96" s="165"/>
      <c r="I96" s="165"/>
      <c r="J96" s="165"/>
      <c r="K96" s="165"/>
    </row>
    <row r="97" spans="2:15" s="33" customFormat="1" ht="120" customHeight="1" thickBot="1">
      <c r="B97" s="169"/>
      <c r="C97" s="170"/>
      <c r="D97" s="171"/>
      <c r="E97" s="165"/>
      <c r="F97" s="172"/>
      <c r="G97" s="165"/>
      <c r="H97" s="169"/>
      <c r="I97" s="165"/>
      <c r="J97" s="259"/>
      <c r="K97" s="259"/>
    </row>
    <row r="98" spans="2:15" ht="11.45" customHeight="1" thickBot="1">
      <c r="B98" s="230"/>
      <c r="C98" s="231"/>
      <c r="D98" s="230"/>
      <c r="E98" s="231"/>
      <c r="F98" s="172"/>
      <c r="G98" s="231"/>
      <c r="H98" s="237"/>
      <c r="I98" s="238"/>
      <c r="J98" s="237"/>
      <c r="K98" s="237"/>
    </row>
    <row r="99" spans="2:15" ht="96.6" customHeight="1">
      <c r="B99" s="233"/>
      <c r="C99" s="233"/>
      <c r="D99" s="233"/>
      <c r="E99" s="234"/>
      <c r="F99" s="233"/>
      <c r="G99" s="234"/>
      <c r="H99" s="233"/>
      <c r="I99" s="233"/>
      <c r="J99" s="235"/>
      <c r="K99" s="235"/>
    </row>
    <row r="100" spans="2:15" s="202" customFormat="1" ht="91.5" customHeight="1">
      <c r="B100" s="292"/>
      <c r="C100" s="292"/>
      <c r="D100" s="292"/>
      <c r="E100" s="292"/>
      <c r="F100" s="292"/>
      <c r="G100" s="292"/>
      <c r="H100" s="292"/>
      <c r="I100" s="292"/>
      <c r="J100" s="292"/>
      <c r="K100" s="276"/>
    </row>
    <row r="101" spans="2:15" ht="79.5" customHeight="1">
      <c r="B101" s="16"/>
      <c r="C101" s="16"/>
      <c r="D101" s="278"/>
      <c r="E101" s="279"/>
      <c r="F101" s="279"/>
      <c r="G101" s="279"/>
      <c r="H101" s="279"/>
      <c r="I101" s="16"/>
      <c r="J101" s="16"/>
      <c r="K101" s="16"/>
      <c r="M101" s="29" t="s">
        <v>1</v>
      </c>
      <c r="N101" s="31" t="s">
        <v>28</v>
      </c>
      <c r="O101" s="31" t="s">
        <v>31</v>
      </c>
    </row>
    <row r="102" spans="2:15" ht="30" customHeight="1">
      <c r="B102" s="18"/>
      <c r="C102" s="19"/>
      <c r="D102" s="18"/>
      <c r="E102" s="19"/>
      <c r="F102" s="18"/>
      <c r="G102" s="19"/>
      <c r="H102" s="18"/>
      <c r="I102" s="19"/>
      <c r="J102" s="18"/>
      <c r="K102" s="18"/>
      <c r="M102" s="30">
        <f>M82+1</f>
        <v>14</v>
      </c>
      <c r="N102" s="32">
        <f>N82+7</f>
        <v>45747</v>
      </c>
      <c r="O102" s="32">
        <f>N102+4</f>
        <v>45751</v>
      </c>
    </row>
    <row r="103" spans="2:15" ht="42" customHeight="1">
      <c r="B103" s="280"/>
      <c r="C103" s="280"/>
      <c r="D103" s="280"/>
      <c r="E103" s="280"/>
      <c r="F103" s="280"/>
      <c r="G103" s="280"/>
      <c r="H103" s="280"/>
      <c r="I103" s="280"/>
      <c r="J103" s="280"/>
      <c r="K103" s="273"/>
    </row>
    <row r="104" spans="2:15" ht="28.5" customHeight="1">
      <c r="B104" s="281"/>
      <c r="C104" s="225"/>
      <c r="D104" s="281"/>
      <c r="E104" s="225"/>
      <c r="F104" s="281"/>
      <c r="G104" s="225"/>
      <c r="H104" s="281"/>
      <c r="I104" s="225"/>
      <c r="J104" s="281"/>
      <c r="K104" s="281"/>
    </row>
    <row r="105" spans="2:15" ht="28.5" customHeight="1" thickBot="1">
      <c r="B105" s="282"/>
      <c r="C105" s="225"/>
      <c r="D105" s="281"/>
      <c r="E105" s="225"/>
      <c r="F105" s="281"/>
      <c r="G105" s="225"/>
      <c r="H105" s="281"/>
      <c r="I105" s="225"/>
      <c r="J105" s="281"/>
      <c r="K105" s="281"/>
    </row>
    <row r="106" spans="2:15" s="33" customFormat="1" ht="99.95" customHeight="1">
      <c r="B106" s="156"/>
      <c r="C106" s="157"/>
      <c r="D106" s="158"/>
      <c r="E106" s="157"/>
      <c r="F106" s="159"/>
      <c r="G106" s="157"/>
      <c r="H106" s="156"/>
      <c r="I106" s="157"/>
      <c r="J106" s="262"/>
      <c r="K106" s="262"/>
      <c r="M106"/>
      <c r="N106" s="35"/>
    </row>
    <row r="107" spans="2:15" s="35" customFormat="1" ht="39.950000000000003" customHeight="1" thickBot="1">
      <c r="B107" s="175"/>
      <c r="C107" s="176"/>
      <c r="D107" s="210"/>
      <c r="E107" s="176"/>
      <c r="F107" s="162"/>
      <c r="G107" s="176"/>
      <c r="H107" s="175"/>
      <c r="I107" s="176"/>
      <c r="J107" s="263"/>
      <c r="K107" s="263"/>
    </row>
    <row r="108" spans="2:15" s="35" customFormat="1" ht="14.1" customHeight="1" thickBot="1">
      <c r="B108" s="157"/>
      <c r="C108" s="157"/>
      <c r="D108" s="157"/>
      <c r="E108" s="157"/>
      <c r="F108" s="157"/>
      <c r="G108" s="157"/>
      <c r="H108" s="157"/>
      <c r="I108" s="157"/>
      <c r="J108" s="264"/>
      <c r="K108" s="264"/>
      <c r="M108"/>
    </row>
    <row r="109" spans="2:15" s="33" customFormat="1" ht="99.95" customHeight="1">
      <c r="B109" s="156"/>
      <c r="C109" s="157"/>
      <c r="D109" s="158"/>
      <c r="E109" s="157"/>
      <c r="F109" s="159"/>
      <c r="G109" s="157"/>
      <c r="H109" s="156"/>
      <c r="I109" s="157"/>
      <c r="J109" s="262"/>
      <c r="K109" s="262"/>
      <c r="N109" s="35"/>
    </row>
    <row r="110" spans="2:15" s="33" customFormat="1" ht="30" customHeight="1" thickBot="1">
      <c r="B110" s="175"/>
      <c r="C110" s="176"/>
      <c r="D110" s="161"/>
      <c r="E110" s="176"/>
      <c r="F110" s="177"/>
      <c r="G110" s="176"/>
      <c r="H110" s="175"/>
      <c r="I110" s="176"/>
      <c r="J110" s="265"/>
      <c r="K110" s="265"/>
      <c r="N110" s="35"/>
    </row>
    <row r="111" spans="2:15" s="35" customFormat="1" ht="14.1" customHeight="1" thickBot="1">
      <c r="B111" s="157"/>
      <c r="C111" s="157"/>
      <c r="D111" s="157"/>
      <c r="E111" s="157"/>
      <c r="F111" s="157"/>
      <c r="G111" s="157"/>
      <c r="H111" s="157"/>
      <c r="I111" s="157"/>
      <c r="J111" s="264"/>
      <c r="K111" s="264"/>
      <c r="M111" s="36"/>
    </row>
    <row r="112" spans="2:15" s="33" customFormat="1" ht="99.95" customHeight="1">
      <c r="B112" s="156"/>
      <c r="C112" s="157"/>
      <c r="D112" s="158"/>
      <c r="E112" s="157"/>
      <c r="F112" s="159"/>
      <c r="G112" s="157"/>
      <c r="H112" s="156"/>
      <c r="I112" s="157"/>
      <c r="J112" s="262"/>
      <c r="K112" s="262"/>
      <c r="M112"/>
      <c r="N112" s="35"/>
    </row>
    <row r="113" spans="2:15" s="35" customFormat="1" ht="39.950000000000003" customHeight="1" thickBot="1">
      <c r="B113" s="261"/>
      <c r="C113" s="157"/>
      <c r="D113" s="178"/>
      <c r="E113" s="157"/>
      <c r="F113" s="179"/>
      <c r="G113" s="157"/>
      <c r="H113" s="241"/>
      <c r="I113" s="157"/>
      <c r="J113" s="266"/>
      <c r="K113" s="266"/>
      <c r="M113" s="36"/>
    </row>
    <row r="114" spans="2:15" s="35" customFormat="1" ht="14.1" customHeight="1" thickBot="1">
      <c r="B114" s="163"/>
      <c r="C114" s="157"/>
      <c r="D114" s="157"/>
      <c r="E114" s="157"/>
      <c r="F114" s="157"/>
      <c r="G114" s="157"/>
      <c r="H114" s="157"/>
      <c r="I114" s="157"/>
      <c r="J114" s="264"/>
      <c r="K114" s="264"/>
      <c r="M114" s="36"/>
    </row>
    <row r="115" spans="2:15" s="33" customFormat="1" ht="80.099999999999994" customHeight="1" thickBot="1">
      <c r="B115" s="169"/>
      <c r="C115" s="170"/>
      <c r="D115" s="171"/>
      <c r="E115" s="165"/>
      <c r="F115" s="172"/>
      <c r="G115" s="165"/>
      <c r="H115" s="169"/>
      <c r="I115" s="165"/>
      <c r="J115" s="267"/>
      <c r="K115" s="267"/>
      <c r="N115" s="35"/>
    </row>
    <row r="116" spans="2:15" s="35" customFormat="1" ht="14.1" customHeight="1" thickBot="1">
      <c r="B116" s="168"/>
      <c r="C116" s="165"/>
      <c r="D116" s="165"/>
      <c r="E116" s="165"/>
      <c r="F116" s="165"/>
      <c r="G116" s="165"/>
      <c r="H116" s="165"/>
      <c r="I116" s="165"/>
      <c r="J116" s="268"/>
      <c r="K116" s="268"/>
    </row>
    <row r="117" spans="2:15" s="33" customFormat="1" ht="120" customHeight="1" thickBot="1">
      <c r="B117" s="169"/>
      <c r="C117" s="170"/>
      <c r="D117" s="182"/>
      <c r="E117" s="165"/>
      <c r="F117" s="172"/>
      <c r="G117" s="165"/>
      <c r="H117" s="169"/>
      <c r="I117" s="165"/>
      <c r="J117" s="267"/>
      <c r="K117" s="267"/>
      <c r="N117" s="35"/>
    </row>
    <row r="118" spans="2:15" ht="8.4499999999999993" customHeight="1" thickBot="1">
      <c r="B118" s="230"/>
      <c r="C118" s="231"/>
      <c r="D118" s="230"/>
      <c r="E118" s="231"/>
      <c r="F118" s="230"/>
      <c r="G118" s="231"/>
      <c r="H118" s="230"/>
      <c r="I118" s="231"/>
      <c r="J118" s="230"/>
      <c r="K118" s="230"/>
      <c r="N118" s="35"/>
    </row>
    <row r="119" spans="2:15" ht="91.9" customHeight="1">
      <c r="B119" s="233"/>
      <c r="C119" s="233"/>
      <c r="D119" s="233"/>
      <c r="E119" s="234"/>
      <c r="F119" s="233"/>
      <c r="G119" s="234"/>
      <c r="H119" s="233"/>
      <c r="I119" s="233"/>
      <c r="J119" s="235"/>
      <c r="K119" s="235"/>
      <c r="N119" s="35"/>
    </row>
    <row r="120" spans="2:15" s="202" customFormat="1" ht="91.5" customHeight="1">
      <c r="B120" s="287"/>
      <c r="C120" s="287"/>
      <c r="D120" s="287"/>
      <c r="E120" s="287"/>
      <c r="F120" s="287"/>
      <c r="G120" s="287"/>
      <c r="H120" s="287"/>
      <c r="I120" s="287"/>
      <c r="J120" s="287"/>
      <c r="K120" s="275"/>
      <c r="N120" s="35"/>
    </row>
    <row r="121" spans="2:15" ht="79.5" hidden="1" customHeight="1">
      <c r="B121" s="239"/>
      <c r="C121" s="16"/>
      <c r="D121" s="278" t="str">
        <f>+D1</f>
        <v xml:space="preserve">  Scolaires - Mercredis</v>
      </c>
      <c r="E121" s="279"/>
      <c r="F121" s="279"/>
      <c r="G121" s="279"/>
      <c r="H121" s="279"/>
      <c r="I121" s="16"/>
      <c r="J121" s="16"/>
      <c r="K121" s="16"/>
      <c r="M121" s="29" t="s">
        <v>1</v>
      </c>
      <c r="N121" s="31" t="s">
        <v>28</v>
      </c>
      <c r="O121" s="31" t="s">
        <v>31</v>
      </c>
    </row>
    <row r="122" spans="2:15" ht="30" hidden="1" customHeight="1">
      <c r="B122" s="18"/>
      <c r="C122" s="19"/>
      <c r="D122" s="18"/>
      <c r="E122" s="19"/>
      <c r="F122" s="53"/>
      <c r="G122" s="19"/>
      <c r="H122" s="18"/>
      <c r="I122" s="19"/>
      <c r="J122" s="18"/>
      <c r="K122" s="18"/>
      <c r="M122" s="30">
        <f>M102+1</f>
        <v>15</v>
      </c>
      <c r="N122" s="32">
        <f>O102+3</f>
        <v>45754</v>
      </c>
      <c r="O122" s="32">
        <f>N122+4</f>
        <v>45758</v>
      </c>
    </row>
    <row r="123" spans="2:15" ht="42" hidden="1" customHeight="1">
      <c r="B123" s="280" t="str">
        <f>CONCATENATE("Semaine ",M122," du lundi ",TEXT(N122,"j mmmm")," au vendredi  ",TEXT(O122,"j mmmm aaaa"))</f>
        <v>Semaine 15 du lundi 7 avril au vendredi  11 avril 2025</v>
      </c>
      <c r="C123" s="280"/>
      <c r="D123" s="280"/>
      <c r="E123" s="280"/>
      <c r="F123" s="280"/>
      <c r="G123" s="280"/>
      <c r="H123" s="280"/>
      <c r="I123" s="280"/>
      <c r="J123" s="280"/>
      <c r="K123" s="273"/>
    </row>
    <row r="124" spans="2:15" ht="28.5" hidden="1" customHeight="1">
      <c r="B124" s="281"/>
      <c r="C124" s="225"/>
      <c r="D124" s="281"/>
      <c r="E124" s="225"/>
      <c r="F124" s="281"/>
      <c r="G124" s="225"/>
      <c r="H124" s="281"/>
      <c r="I124" s="225"/>
      <c r="J124" s="281"/>
      <c r="K124" s="281"/>
    </row>
    <row r="125" spans="2:15" ht="28.5" hidden="1" customHeight="1" thickBot="1">
      <c r="B125" s="282"/>
      <c r="C125" s="225"/>
      <c r="D125" s="281"/>
      <c r="E125" s="225"/>
      <c r="F125" s="281"/>
      <c r="G125" s="225"/>
      <c r="H125" s="281"/>
      <c r="I125" s="225"/>
      <c r="J125" s="281"/>
      <c r="K125" s="281"/>
    </row>
    <row r="126" spans="2:15" s="33" customFormat="1" ht="99.95" hidden="1" customHeight="1">
      <c r="B126" s="156"/>
      <c r="C126" s="157"/>
      <c r="D126" s="158"/>
      <c r="E126" s="157"/>
      <c r="F126" s="159"/>
      <c r="G126" s="157"/>
      <c r="H126" s="156"/>
      <c r="I126" s="157"/>
      <c r="J126" s="158"/>
      <c r="K126" s="158"/>
      <c r="N126"/>
    </row>
    <row r="127" spans="2:15" s="35" customFormat="1" ht="39.950000000000003" hidden="1" customHeight="1" thickBot="1">
      <c r="B127" s="175"/>
      <c r="C127" s="176"/>
      <c r="D127" s="174"/>
      <c r="E127" s="176"/>
      <c r="F127" s="162"/>
      <c r="G127" s="176"/>
      <c r="H127" s="175"/>
      <c r="I127" s="176"/>
      <c r="J127" s="161"/>
      <c r="K127" s="161"/>
    </row>
    <row r="128" spans="2:15" s="35" customFormat="1" ht="14.1" hidden="1" customHeight="1" thickBot="1">
      <c r="B128" s="157"/>
      <c r="C128" s="157"/>
      <c r="D128" s="157"/>
      <c r="E128" s="157"/>
      <c r="F128" s="157"/>
      <c r="G128" s="157"/>
      <c r="H128" s="157"/>
      <c r="I128" s="157"/>
      <c r="J128" s="157"/>
      <c r="K128" s="157"/>
      <c r="N128"/>
    </row>
    <row r="129" spans="2:15" s="33" customFormat="1" ht="99.95" hidden="1" customHeight="1">
      <c r="B129" s="156"/>
      <c r="C129" s="157"/>
      <c r="D129" s="158"/>
      <c r="E129" s="157"/>
      <c r="F129" s="159"/>
      <c r="G129" s="157"/>
      <c r="H129" s="156"/>
      <c r="I129" s="157"/>
      <c r="J129" s="158"/>
      <c r="K129" s="158"/>
    </row>
    <row r="130" spans="2:15" s="33" customFormat="1" ht="30" hidden="1" customHeight="1" thickBot="1">
      <c r="B130" s="175"/>
      <c r="C130" s="176"/>
      <c r="D130" s="174"/>
      <c r="E130" s="176"/>
      <c r="F130" s="177"/>
      <c r="G130" s="176"/>
      <c r="H130" s="175"/>
      <c r="I130" s="176"/>
      <c r="J130" s="174"/>
      <c r="K130" s="174"/>
      <c r="N130"/>
    </row>
    <row r="131" spans="2:15" s="35" customFormat="1" ht="14.1" hidden="1" customHeight="1" thickBot="1">
      <c r="B131" s="157"/>
      <c r="C131" s="157"/>
      <c r="D131" s="157"/>
      <c r="E131" s="157"/>
      <c r="F131" s="157"/>
      <c r="G131" s="157"/>
      <c r="H131" s="157"/>
      <c r="I131" s="157"/>
      <c r="J131" s="157"/>
      <c r="K131" s="157"/>
    </row>
    <row r="132" spans="2:15" s="33" customFormat="1" ht="99.95" hidden="1" customHeight="1">
      <c r="B132" s="156"/>
      <c r="C132" s="157"/>
      <c r="D132" s="158"/>
      <c r="E132" s="157"/>
      <c r="F132" s="159"/>
      <c r="G132" s="157"/>
      <c r="H132" s="156"/>
      <c r="I132" s="157"/>
      <c r="J132" s="158"/>
      <c r="K132" s="158"/>
    </row>
    <row r="133" spans="2:15" s="35" customFormat="1" ht="39.950000000000003" hidden="1" customHeight="1" thickBot="1">
      <c r="B133" s="160"/>
      <c r="C133" s="157"/>
      <c r="D133" s="210"/>
      <c r="E133" s="157"/>
      <c r="F133" s="179"/>
      <c r="G133" s="157"/>
      <c r="H133" s="160"/>
      <c r="I133" s="157"/>
      <c r="J133" s="161"/>
      <c r="K133" s="161"/>
      <c r="N133"/>
    </row>
    <row r="134" spans="2:15" s="35" customFormat="1" ht="14.1" hidden="1" customHeight="1" thickBot="1">
      <c r="B134" s="163"/>
      <c r="C134" s="157"/>
      <c r="D134" s="157"/>
      <c r="E134" s="157"/>
      <c r="F134" s="157"/>
      <c r="G134" s="157"/>
      <c r="H134" s="163"/>
      <c r="I134" s="157"/>
      <c r="J134" s="157"/>
      <c r="K134" s="157"/>
    </row>
    <row r="135" spans="2:15" s="33" customFormat="1" ht="80.099999999999994" hidden="1" customHeight="1" thickBot="1">
      <c r="B135" s="164"/>
      <c r="C135" s="165"/>
      <c r="D135" s="166"/>
      <c r="E135" s="165"/>
      <c r="F135" s="167"/>
      <c r="G135" s="165"/>
      <c r="H135" s="164"/>
      <c r="I135" s="165"/>
      <c r="J135" s="166"/>
      <c r="K135" s="166"/>
    </row>
    <row r="136" spans="2:15" s="35" customFormat="1" ht="14.1" hidden="1" customHeight="1" thickBot="1">
      <c r="B136" s="168"/>
      <c r="C136" s="165"/>
      <c r="D136" s="165"/>
      <c r="E136" s="165"/>
      <c r="F136" s="165"/>
      <c r="G136" s="165"/>
      <c r="H136" s="168"/>
      <c r="I136" s="165"/>
      <c r="J136" s="165"/>
      <c r="K136" s="165"/>
    </row>
    <row r="137" spans="2:15" s="33" customFormat="1" ht="120" hidden="1" customHeight="1" thickBot="1">
      <c r="B137" s="169"/>
      <c r="C137" s="170"/>
      <c r="D137" s="171"/>
      <c r="E137" s="165"/>
      <c r="F137" s="172"/>
      <c r="G137" s="165"/>
      <c r="H137" s="169"/>
      <c r="I137" s="165"/>
      <c r="J137" s="171"/>
      <c r="K137" s="171"/>
    </row>
    <row r="138" spans="2:15" ht="22.5" hidden="1" customHeight="1" thickBot="1">
      <c r="B138" s="230"/>
      <c r="C138" s="231"/>
      <c r="D138" s="230"/>
      <c r="E138" s="231"/>
      <c r="F138" s="230"/>
      <c r="G138" s="231"/>
      <c r="H138" s="230"/>
      <c r="I138" s="231"/>
      <c r="J138" s="230"/>
      <c r="K138" s="230"/>
    </row>
    <row r="139" spans="2:15" ht="80.25" hidden="1" customHeight="1">
      <c r="B139" s="233"/>
      <c r="C139" s="233"/>
      <c r="D139" s="233"/>
      <c r="E139" s="234"/>
      <c r="F139" s="233"/>
      <c r="G139" s="234"/>
      <c r="H139" s="233"/>
      <c r="I139" s="233"/>
      <c r="J139" s="235" t="s">
        <v>34</v>
      </c>
      <c r="K139" s="235" t="s">
        <v>34</v>
      </c>
    </row>
    <row r="140" spans="2:15" s="202" customFormat="1" ht="91.5" hidden="1" customHeight="1">
      <c r="B140" s="292" t="s">
        <v>80</v>
      </c>
      <c r="C140" s="292"/>
      <c r="D140" s="292"/>
      <c r="E140" s="292"/>
      <c r="F140" s="292"/>
      <c r="G140" s="292"/>
      <c r="H140" s="292"/>
      <c r="I140" s="292"/>
      <c r="J140" s="292"/>
      <c r="K140" s="276"/>
    </row>
    <row r="141" spans="2:15" ht="79.5" hidden="1" customHeight="1">
      <c r="B141" s="16"/>
      <c r="C141" s="16"/>
      <c r="D141" s="278" t="str">
        <f>+D21</f>
        <v xml:space="preserve">  Scolaires - Mercredis</v>
      </c>
      <c r="E141" s="279"/>
      <c r="F141" s="279"/>
      <c r="G141" s="279"/>
      <c r="H141" s="279"/>
      <c r="I141" s="16"/>
      <c r="J141" s="16"/>
      <c r="K141" s="16"/>
      <c r="M141" s="29" t="s">
        <v>1</v>
      </c>
      <c r="N141" s="31" t="s">
        <v>28</v>
      </c>
      <c r="O141" s="31" t="s">
        <v>31</v>
      </c>
    </row>
    <row r="142" spans="2:15" ht="30" hidden="1" customHeight="1">
      <c r="B142" s="18"/>
      <c r="C142" s="19"/>
      <c r="D142" s="18"/>
      <c r="E142" s="18"/>
      <c r="F142" s="18"/>
      <c r="G142" s="18"/>
      <c r="H142" s="18"/>
      <c r="I142" s="19"/>
      <c r="J142" s="18"/>
      <c r="K142" s="18"/>
      <c r="M142" s="30">
        <v>42</v>
      </c>
      <c r="N142" s="32">
        <f>O122+3</f>
        <v>45761</v>
      </c>
      <c r="O142" s="32">
        <f>N142+4</f>
        <v>45765</v>
      </c>
    </row>
    <row r="143" spans="2:15" ht="42" hidden="1" customHeight="1">
      <c r="B143" s="280" t="str">
        <f>CONCATENATE("Semaine ",M142," du lundi ",TEXT(N142,"j mmmm")," au vendredi  ",TEXT(O142,"j mmmm aaaa"))</f>
        <v>Semaine 42 du lundi 14 avril au vendredi  18 avril 2025</v>
      </c>
      <c r="C143" s="280"/>
      <c r="D143" s="280"/>
      <c r="E143" s="280"/>
      <c r="F143" s="280"/>
      <c r="G143" s="280"/>
      <c r="H143" s="280"/>
      <c r="I143" s="280"/>
      <c r="J143" s="280"/>
      <c r="K143" s="273"/>
    </row>
    <row r="144" spans="2:15" ht="15.75" hidden="1" customHeight="1">
      <c r="B144" s="20"/>
      <c r="C144" s="20"/>
      <c r="D144" s="20"/>
      <c r="E144" s="20"/>
      <c r="F144" s="21"/>
      <c r="G144" s="20"/>
      <c r="H144" s="20"/>
      <c r="I144" s="20"/>
      <c r="J144" s="20"/>
      <c r="K144" s="20"/>
    </row>
    <row r="145" spans="2:13" ht="28.5" hidden="1" customHeight="1">
      <c r="B145" s="281"/>
      <c r="C145" s="225"/>
      <c r="D145" s="281"/>
      <c r="E145" s="225"/>
      <c r="F145" s="281"/>
      <c r="G145" s="225"/>
      <c r="H145" s="281"/>
      <c r="I145" s="225"/>
      <c r="J145" s="281"/>
      <c r="K145" s="281"/>
    </row>
    <row r="146" spans="2:13" ht="28.5" hidden="1" customHeight="1" thickBot="1">
      <c r="B146" s="282"/>
      <c r="C146" s="225"/>
      <c r="D146" s="281"/>
      <c r="E146" s="225"/>
      <c r="F146" s="281"/>
      <c r="G146" s="225"/>
      <c r="H146" s="281"/>
      <c r="I146" s="225"/>
      <c r="J146" s="281"/>
      <c r="K146" s="281"/>
    </row>
    <row r="147" spans="2:13" s="33" customFormat="1" ht="99.95" hidden="1" customHeight="1">
      <c r="B147" s="193"/>
      <c r="C147" s="195"/>
      <c r="D147" s="216"/>
      <c r="E147" s="195"/>
      <c r="F147" s="51"/>
      <c r="G147" s="195"/>
      <c r="H147" s="193"/>
      <c r="I147" s="195"/>
      <c r="J147" s="216"/>
      <c r="K147" s="216"/>
      <c r="M147" s="34"/>
    </row>
    <row r="148" spans="2:13" s="35" customFormat="1" ht="39.950000000000003" hidden="1" customHeight="1" thickBot="1">
      <c r="B148" s="194"/>
      <c r="C148" s="217"/>
      <c r="D148" s="218"/>
      <c r="E148" s="217"/>
      <c r="F148" s="219"/>
      <c r="G148" s="217"/>
      <c r="H148" s="194"/>
      <c r="I148" s="217"/>
      <c r="J148" s="220"/>
      <c r="K148" s="220"/>
    </row>
    <row r="149" spans="2:13" s="35" customFormat="1" ht="14.1" hidden="1" customHeight="1" thickBot="1">
      <c r="B149" s="157"/>
      <c r="C149" s="157"/>
      <c r="D149" s="157"/>
      <c r="E149" s="157"/>
      <c r="F149" s="157"/>
      <c r="G149" s="157"/>
      <c r="H149" s="195"/>
      <c r="I149" s="157"/>
      <c r="J149" s="157"/>
      <c r="K149" s="157"/>
    </row>
    <row r="150" spans="2:13" s="33" customFormat="1" ht="99.95" hidden="1" customHeight="1">
      <c r="B150" s="193"/>
      <c r="C150" s="157"/>
      <c r="D150" s="216"/>
      <c r="E150" s="195"/>
      <c r="F150" s="159"/>
      <c r="G150" s="195"/>
      <c r="H150" s="193"/>
      <c r="I150" s="195"/>
      <c r="J150" s="216"/>
      <c r="K150" s="216"/>
    </row>
    <row r="151" spans="2:13" s="33" customFormat="1" ht="30" hidden="1" customHeight="1" thickBot="1">
      <c r="B151" s="194"/>
      <c r="C151" s="217"/>
      <c r="D151" s="218"/>
      <c r="E151" s="217"/>
      <c r="F151" s="221"/>
      <c r="G151" s="217"/>
      <c r="H151" s="194"/>
      <c r="I151" s="217"/>
      <c r="J151" s="218"/>
      <c r="K151" s="218"/>
    </row>
    <row r="152" spans="2:13" s="35" customFormat="1" ht="14.1" hidden="1" customHeight="1" thickBot="1">
      <c r="B152" s="195"/>
      <c r="C152" s="195"/>
      <c r="D152" s="195"/>
      <c r="E152" s="195"/>
      <c r="F152" s="195"/>
      <c r="G152" s="195"/>
      <c r="H152" s="195"/>
      <c r="I152" s="195"/>
      <c r="J152" s="195"/>
      <c r="K152" s="195"/>
      <c r="M152" s="36"/>
    </row>
    <row r="153" spans="2:13" s="33" customFormat="1" ht="99.95" hidden="1" customHeight="1">
      <c r="B153" s="193"/>
      <c r="C153" s="195"/>
      <c r="D153" s="216"/>
      <c r="E153" s="195"/>
      <c r="F153" s="51"/>
      <c r="G153" s="195"/>
      <c r="H153" s="193"/>
      <c r="I153" s="195"/>
      <c r="J153" s="158"/>
      <c r="K153" s="158"/>
    </row>
    <row r="154" spans="2:13" s="35" customFormat="1" ht="39.950000000000003" hidden="1" customHeight="1" thickBot="1">
      <c r="B154" s="199"/>
      <c r="C154" s="195"/>
      <c r="D154" s="222"/>
      <c r="E154" s="195"/>
      <c r="F154" s="52"/>
      <c r="G154" s="195"/>
      <c r="H154" s="199"/>
      <c r="I154" s="195"/>
      <c r="J154" s="220"/>
      <c r="K154" s="220"/>
      <c r="M154" s="36"/>
    </row>
    <row r="155" spans="2:13" s="35" customFormat="1" ht="14.1" hidden="1" customHeight="1" thickBot="1">
      <c r="B155" s="163"/>
      <c r="C155" s="157"/>
      <c r="D155" s="157"/>
      <c r="E155" s="157"/>
      <c r="F155" s="157"/>
      <c r="G155" s="157"/>
      <c r="H155" s="163"/>
      <c r="I155" s="157"/>
      <c r="J155" s="157"/>
      <c r="K155" s="157"/>
      <c r="M155" s="36"/>
    </row>
    <row r="156" spans="2:13" s="33" customFormat="1" ht="80.099999999999994" hidden="1" customHeight="1" thickBot="1">
      <c r="B156" s="164"/>
      <c r="C156" s="165"/>
      <c r="D156" s="166"/>
      <c r="E156" s="165"/>
      <c r="F156" s="167"/>
      <c r="G156" s="165"/>
      <c r="H156" s="164"/>
      <c r="I156" s="165"/>
      <c r="J156" s="166"/>
      <c r="K156" s="166"/>
    </row>
    <row r="157" spans="2:13" s="35" customFormat="1" ht="14.1" hidden="1" customHeight="1" thickBot="1">
      <c r="B157" s="168"/>
      <c r="C157" s="165"/>
      <c r="D157" s="165"/>
      <c r="E157" s="165"/>
      <c r="F157" s="165"/>
      <c r="G157" s="165"/>
      <c r="H157" s="168"/>
      <c r="I157" s="165"/>
      <c r="J157" s="165"/>
      <c r="K157" s="165"/>
    </row>
    <row r="158" spans="2:13" s="33" customFormat="1" ht="120" hidden="1" customHeight="1" thickBot="1">
      <c r="B158" s="169"/>
      <c r="C158" s="170"/>
      <c r="D158" s="171"/>
      <c r="E158" s="165"/>
      <c r="F158" s="172"/>
      <c r="G158" s="165"/>
      <c r="H158" s="169"/>
      <c r="I158" s="165"/>
      <c r="J158" s="171"/>
      <c r="K158" s="171"/>
    </row>
    <row r="159" spans="2:13" ht="22.5" hidden="1" customHeight="1" thickBot="1">
      <c r="B159" s="230"/>
      <c r="C159" s="231"/>
      <c r="D159" s="230"/>
      <c r="E159" s="231"/>
      <c r="F159" s="230"/>
      <c r="G159" s="231"/>
      <c r="H159" s="230"/>
      <c r="I159" s="231"/>
      <c r="J159" s="230"/>
      <c r="K159" s="230"/>
    </row>
    <row r="160" spans="2:13" ht="80.25" hidden="1" customHeight="1">
      <c r="B160" s="233"/>
      <c r="C160" s="233"/>
      <c r="D160" s="233"/>
      <c r="E160" s="234"/>
      <c r="F160" s="233"/>
      <c r="G160" s="234"/>
      <c r="H160" s="233"/>
      <c r="I160" s="233"/>
      <c r="J160" s="235" t="s">
        <v>34</v>
      </c>
      <c r="K160" s="235" t="s">
        <v>34</v>
      </c>
    </row>
    <row r="161" spans="2:15" ht="90.75" hidden="1" customHeight="1">
      <c r="B161" s="292" t="s">
        <v>80</v>
      </c>
      <c r="C161" s="292"/>
      <c r="D161" s="292"/>
      <c r="E161" s="292"/>
      <c r="F161" s="292"/>
      <c r="G161" s="292"/>
      <c r="H161" s="292"/>
      <c r="I161" s="292"/>
      <c r="J161" s="292"/>
      <c r="K161" s="276"/>
    </row>
    <row r="162" spans="2:15" ht="79.5" customHeight="1">
      <c r="B162" s="203"/>
      <c r="C162" s="203"/>
      <c r="D162" s="284" t="str">
        <f>+D1</f>
        <v xml:space="preserve">  Scolaires - Mercredis</v>
      </c>
      <c r="E162" s="284"/>
      <c r="F162" s="284"/>
      <c r="G162" s="284"/>
      <c r="H162" s="284"/>
      <c r="I162" s="203"/>
      <c r="J162" s="203"/>
      <c r="K162" s="203"/>
      <c r="M162" s="29" t="s">
        <v>1</v>
      </c>
      <c r="N162" s="31" t="s">
        <v>28</v>
      </c>
      <c r="O162" s="31" t="s">
        <v>31</v>
      </c>
    </row>
    <row r="163" spans="2:15" ht="30" customHeight="1">
      <c r="B163" s="18"/>
      <c r="C163" s="19"/>
      <c r="D163" s="18"/>
      <c r="E163" s="19"/>
      <c r="F163" s="18"/>
      <c r="G163" s="19"/>
      <c r="H163" s="18"/>
      <c r="I163" s="19"/>
      <c r="J163" s="18"/>
      <c r="K163" s="18"/>
      <c r="M163" s="30">
        <f>M102+1</f>
        <v>15</v>
      </c>
      <c r="N163" s="32">
        <f>O102+3</f>
        <v>45754</v>
      </c>
      <c r="O163" s="32">
        <f>N163+4</f>
        <v>45758</v>
      </c>
    </row>
    <row r="164" spans="2:15" ht="42" customHeight="1">
      <c r="B164" s="280" t="str">
        <f>CONCATENATE("Semaine ",M163," du lundi ",TEXT(N163,"j mmmm")," au vendredi  ",TEXT(O163,"j mmmm aaaa"))</f>
        <v>Semaine 15 du lundi 7 avril au vendredi  11 avril 2025</v>
      </c>
      <c r="C164" s="280"/>
      <c r="D164" s="280"/>
      <c r="E164" s="280"/>
      <c r="F164" s="280"/>
      <c r="G164" s="280"/>
      <c r="H164" s="280"/>
      <c r="I164" s="280"/>
      <c r="J164" s="280"/>
      <c r="K164" s="273"/>
    </row>
    <row r="165" spans="2:15" ht="28.5" customHeight="1">
      <c r="B165" s="281"/>
      <c r="C165" s="225"/>
      <c r="D165" s="281"/>
      <c r="E165" s="225"/>
      <c r="F165" s="281"/>
      <c r="G165" s="225"/>
      <c r="H165" s="281"/>
      <c r="I165" s="225"/>
      <c r="J165" s="281"/>
      <c r="K165" s="281"/>
    </row>
    <row r="166" spans="2:15" ht="28.5" customHeight="1" thickBot="1">
      <c r="B166" s="282"/>
      <c r="C166" s="225"/>
      <c r="D166" s="281"/>
      <c r="E166" s="225"/>
      <c r="F166" s="281"/>
      <c r="G166" s="225"/>
      <c r="H166" s="281"/>
      <c r="I166" s="225"/>
      <c r="J166" s="281"/>
      <c r="K166" s="281"/>
    </row>
    <row r="167" spans="2:15" s="33" customFormat="1" ht="99.95" customHeight="1">
      <c r="B167" s="156"/>
      <c r="C167" s="157"/>
      <c r="D167" s="158"/>
      <c r="E167" s="157"/>
      <c r="F167" s="159"/>
      <c r="G167" s="157"/>
      <c r="H167" s="156"/>
      <c r="I167" s="157"/>
      <c r="J167" s="158"/>
      <c r="K167" s="158"/>
      <c r="M167"/>
    </row>
    <row r="168" spans="2:15" s="35" customFormat="1" ht="39.950000000000003" customHeight="1" thickBot="1">
      <c r="B168" s="175"/>
      <c r="C168" s="176"/>
      <c r="D168" s="161"/>
      <c r="E168" s="176"/>
      <c r="F168" s="162"/>
      <c r="G168" s="176"/>
      <c r="H168" s="175"/>
      <c r="I168" s="176"/>
      <c r="J168" s="161"/>
      <c r="K168" s="161"/>
      <c r="M168" s="157"/>
    </row>
    <row r="169" spans="2:15" s="35" customFormat="1" ht="14.1" customHeight="1" thickBot="1">
      <c r="B169" s="157"/>
      <c r="C169" s="157"/>
      <c r="D169" s="157"/>
      <c r="E169" s="157"/>
      <c r="F169" s="157"/>
      <c r="G169" s="157"/>
      <c r="H169" s="157"/>
      <c r="I169" s="157"/>
      <c r="J169" s="157"/>
      <c r="K169" s="157"/>
      <c r="M169" s="157"/>
    </row>
    <row r="170" spans="2:15" s="33" customFormat="1" ht="99.95" customHeight="1">
      <c r="B170" s="156"/>
      <c r="C170" s="157"/>
      <c r="D170" s="158"/>
      <c r="E170" s="157"/>
      <c r="F170" s="159"/>
      <c r="G170" s="157"/>
      <c r="H170" s="156"/>
      <c r="I170" s="157"/>
      <c r="J170" s="158"/>
      <c r="K170" s="158"/>
      <c r="M170" s="157"/>
      <c r="N170"/>
    </row>
    <row r="171" spans="2:15" s="33" customFormat="1" ht="30" customHeight="1" thickBot="1">
      <c r="B171" s="175"/>
      <c r="C171" s="176"/>
      <c r="D171" s="161"/>
      <c r="E171" s="176"/>
      <c r="F171" s="177"/>
      <c r="G171" s="176"/>
      <c r="H171" s="175"/>
      <c r="I171" s="176"/>
      <c r="J171" s="161"/>
      <c r="K171" s="161"/>
      <c r="M171" s="157"/>
      <c r="N171"/>
    </row>
    <row r="172" spans="2:15" s="35" customFormat="1" ht="14.1" customHeight="1" thickBot="1">
      <c r="B172" s="157"/>
      <c r="C172" s="157"/>
      <c r="D172" s="157"/>
      <c r="E172" s="157"/>
      <c r="F172" s="157"/>
      <c r="G172" s="157"/>
      <c r="H172" s="157"/>
      <c r="I172" s="157"/>
      <c r="J172" s="157"/>
      <c r="K172" s="157"/>
      <c r="M172" s="36"/>
      <c r="N172"/>
      <c r="O172" s="33"/>
    </row>
    <row r="173" spans="2:15" s="33" customFormat="1" ht="99.95" customHeight="1">
      <c r="B173" s="156"/>
      <c r="C173" s="157"/>
      <c r="D173" s="158"/>
      <c r="E173" s="157"/>
      <c r="F173" s="159"/>
      <c r="G173" s="157"/>
      <c r="H173" s="156"/>
      <c r="I173" s="157"/>
      <c r="J173" s="158"/>
      <c r="K173" s="158"/>
      <c r="M173"/>
      <c r="N173"/>
    </row>
    <row r="174" spans="2:15" s="35" customFormat="1" ht="39.950000000000003" customHeight="1" thickBot="1">
      <c r="B174" s="160"/>
      <c r="C174" s="157"/>
      <c r="D174" s="244"/>
      <c r="E174" s="157"/>
      <c r="F174" s="269"/>
      <c r="G174" s="157"/>
      <c r="H174" s="241"/>
      <c r="I174" s="157"/>
      <c r="J174" s="244"/>
      <c r="K174" s="244"/>
      <c r="M174" s="36"/>
      <c r="O174" s="33"/>
    </row>
    <row r="175" spans="2:15" s="35" customFormat="1" ht="14.1" customHeight="1" thickBot="1">
      <c r="B175" s="163"/>
      <c r="C175" s="157"/>
      <c r="D175" s="157"/>
      <c r="E175" s="157"/>
      <c r="F175" s="157"/>
      <c r="G175" s="157"/>
      <c r="H175" s="163"/>
      <c r="I175" s="157"/>
      <c r="J175" s="157"/>
      <c r="K175" s="157"/>
      <c r="M175" s="36"/>
      <c r="O175" s="33"/>
    </row>
    <row r="176" spans="2:15" s="33" customFormat="1" ht="80.099999999999994" customHeight="1" thickBot="1">
      <c r="B176" s="169"/>
      <c r="C176" s="170"/>
      <c r="D176" s="171"/>
      <c r="E176" s="165"/>
      <c r="F176" s="172"/>
      <c r="G176" s="165"/>
      <c r="H176" s="169"/>
      <c r="I176" s="165"/>
      <c r="J176" s="171"/>
      <c r="K176" s="171"/>
    </row>
    <row r="177" spans="2:15" s="35" customFormat="1" ht="14.1" customHeight="1" thickBot="1">
      <c r="B177" s="168"/>
      <c r="C177" s="165"/>
      <c r="D177" s="165"/>
      <c r="E177" s="165"/>
      <c r="F177" s="165"/>
      <c r="G177" s="165"/>
      <c r="H177" s="168"/>
      <c r="I177" s="165"/>
      <c r="J177" s="165"/>
      <c r="K177" s="165"/>
      <c r="O177" s="33"/>
    </row>
    <row r="178" spans="2:15" s="33" customFormat="1" ht="120" customHeight="1" thickBot="1">
      <c r="B178" s="169"/>
      <c r="C178" s="170"/>
      <c r="D178" s="171"/>
      <c r="E178" s="165"/>
      <c r="F178" s="172"/>
      <c r="G178" s="165"/>
      <c r="H178" s="169"/>
      <c r="I178" s="165"/>
      <c r="J178" s="171"/>
      <c r="K178" s="171"/>
    </row>
    <row r="179" spans="2:15" ht="10.15" customHeight="1" thickBot="1">
      <c r="B179" s="23"/>
      <c r="C179" s="22"/>
      <c r="D179" s="23"/>
      <c r="E179" s="22"/>
      <c r="F179" s="23"/>
      <c r="G179" s="22"/>
      <c r="H179" s="23"/>
      <c r="I179" s="22"/>
      <c r="J179" s="23"/>
      <c r="K179" s="23"/>
    </row>
    <row r="180" spans="2:15" ht="94.9" customHeight="1">
      <c r="B180" s="54" t="s">
        <v>84</v>
      </c>
      <c r="C180" s="54"/>
      <c r="D180" s="54"/>
      <c r="E180" s="55"/>
      <c r="F180" s="54"/>
      <c r="G180" s="55"/>
      <c r="H180" s="54"/>
      <c r="I180" s="54"/>
      <c r="J180" s="56" t="s">
        <v>83</v>
      </c>
      <c r="K180" s="56" t="s">
        <v>83</v>
      </c>
    </row>
    <row r="181" spans="2:15" s="202" customFormat="1" ht="91.5" customHeight="1">
      <c r="B181" s="287"/>
      <c r="C181" s="287"/>
      <c r="D181" s="287"/>
      <c r="E181" s="287"/>
      <c r="F181" s="287"/>
      <c r="G181" s="287"/>
      <c r="H181" s="287"/>
      <c r="I181" s="287"/>
      <c r="J181" s="287"/>
      <c r="K181" s="275"/>
    </row>
    <row r="182" spans="2:15" ht="79.5" hidden="1" customHeight="1">
      <c r="B182"/>
      <c r="C182" s="16"/>
      <c r="D182" s="278"/>
      <c r="E182" s="279"/>
      <c r="F182" s="279"/>
      <c r="G182" s="279"/>
      <c r="H182" s="279"/>
      <c r="I182" s="16"/>
      <c r="J182" s="16"/>
      <c r="K182" s="16"/>
      <c r="M182" s="29"/>
      <c r="N182" s="31"/>
      <c r="O182" s="31"/>
    </row>
    <row r="183" spans="2:15" ht="30" hidden="1" customHeight="1">
      <c r="B183" s="18"/>
      <c r="C183" s="19"/>
      <c r="D183" s="18"/>
      <c r="E183" s="19"/>
      <c r="F183" s="53"/>
      <c r="G183" s="19"/>
      <c r="H183" s="18"/>
      <c r="I183" s="19"/>
      <c r="J183" s="18"/>
      <c r="K183" s="18"/>
      <c r="M183" s="30"/>
      <c r="N183" s="32"/>
      <c r="O183" s="32"/>
    </row>
    <row r="184" spans="2:15" ht="42" hidden="1" customHeight="1">
      <c r="B184" s="280"/>
      <c r="C184" s="280"/>
      <c r="D184" s="280"/>
      <c r="E184" s="280"/>
      <c r="F184" s="280"/>
      <c r="G184" s="280"/>
      <c r="H184" s="280"/>
      <c r="I184" s="280"/>
      <c r="J184" s="280"/>
      <c r="K184" s="273"/>
    </row>
    <row r="185" spans="2:15" ht="28.5" hidden="1" customHeight="1">
      <c r="C185" s="223"/>
      <c r="E185" s="223"/>
      <c r="G185" s="223"/>
      <c r="I185" s="223"/>
    </row>
    <row r="186" spans="2:15" ht="79.5" customHeight="1">
      <c r="B186" s="203"/>
      <c r="C186" s="203"/>
      <c r="D186" s="284" t="str">
        <f t="shared" ref="D186" si="0">$D$162</f>
        <v xml:space="preserve">  Scolaires - Mercredis</v>
      </c>
      <c r="E186" s="284"/>
      <c r="F186" s="284"/>
      <c r="G186" s="284"/>
      <c r="H186" s="284"/>
      <c r="I186" s="203"/>
      <c r="J186" s="203"/>
      <c r="K186" s="203"/>
      <c r="M186" s="29" t="s">
        <v>1</v>
      </c>
      <c r="N186" s="31" t="s">
        <v>28</v>
      </c>
      <c r="O186" s="31" t="s">
        <v>31</v>
      </c>
    </row>
    <row r="187" spans="2:15" ht="30" customHeight="1">
      <c r="B187" s="18"/>
      <c r="C187" s="19"/>
      <c r="D187" s="18"/>
      <c r="E187" s="19"/>
      <c r="F187" s="18"/>
      <c r="G187" s="19"/>
      <c r="H187" s="18"/>
      <c r="I187" s="19"/>
      <c r="J187" s="18"/>
      <c r="K187" s="18"/>
      <c r="M187" s="30">
        <f>M163+1</f>
        <v>16</v>
      </c>
      <c r="N187" s="32">
        <f>O163+3</f>
        <v>45761</v>
      </c>
      <c r="O187" s="32">
        <f>N187+4</f>
        <v>45765</v>
      </c>
    </row>
    <row r="188" spans="2:15" ht="42" customHeight="1">
      <c r="B188" s="280" t="str">
        <f>CONCATENATE("Semaine ",M187," du lundi ",TEXT(N187,"j mmmm")," au vendredi  ",TEXT(O187,"j mmmm aaaa"))</f>
        <v>Semaine 16 du lundi 14 avril au vendredi  18 avril 2025</v>
      </c>
      <c r="C188" s="280"/>
      <c r="D188" s="280"/>
      <c r="E188" s="280"/>
      <c r="F188" s="280"/>
      <c r="G188" s="280"/>
      <c r="H188" s="280"/>
      <c r="I188" s="280"/>
      <c r="J188" s="280"/>
      <c r="K188" s="273"/>
    </row>
    <row r="189" spans="2:15" ht="28.15" customHeight="1">
      <c r="B189" s="281"/>
      <c r="C189" s="224"/>
      <c r="D189" s="281"/>
      <c r="E189" s="224"/>
      <c r="F189" s="281"/>
      <c r="G189" s="224"/>
      <c r="H189" s="281"/>
      <c r="I189" s="224"/>
      <c r="J189" s="281"/>
      <c r="K189" s="281"/>
    </row>
    <row r="190" spans="2:15" ht="28.5" customHeight="1" thickBot="1">
      <c r="B190" s="282"/>
      <c r="C190" s="224"/>
      <c r="D190" s="281"/>
      <c r="E190" s="224"/>
      <c r="F190" s="281"/>
      <c r="G190" s="224"/>
      <c r="H190" s="281"/>
      <c r="I190" s="224"/>
      <c r="J190" s="281"/>
      <c r="K190" s="281"/>
      <c r="O190" s="35"/>
    </row>
    <row r="191" spans="2:15" s="33" customFormat="1" ht="99.95" customHeight="1">
      <c r="B191" s="156"/>
      <c r="C191" s="157"/>
      <c r="D191" s="158"/>
      <c r="E191" s="157"/>
      <c r="F191" s="159"/>
      <c r="G191" s="157"/>
      <c r="H191" s="156"/>
      <c r="I191" s="157"/>
      <c r="J191" s="158"/>
      <c r="K191" s="158"/>
      <c r="M191"/>
      <c r="O191" s="35"/>
    </row>
    <row r="192" spans="2:15" s="35" customFormat="1" ht="39.950000000000003" customHeight="1" thickBot="1">
      <c r="B192" s="175"/>
      <c r="C192" s="176"/>
      <c r="D192" s="161"/>
      <c r="E192" s="176"/>
      <c r="F192" s="162"/>
      <c r="G192" s="176"/>
      <c r="H192" s="175"/>
      <c r="I192" s="176"/>
      <c r="J192" s="210"/>
      <c r="K192" s="210"/>
    </row>
    <row r="193" spans="2:15" s="35" customFormat="1" ht="14.1" customHeight="1" thickBot="1">
      <c r="B193" s="157"/>
      <c r="C193" s="157"/>
      <c r="D193" s="157"/>
      <c r="E193" s="157"/>
      <c r="F193" s="157"/>
      <c r="G193" s="157"/>
      <c r="H193" s="157"/>
      <c r="I193" s="157"/>
      <c r="J193" s="157"/>
      <c r="K193" s="157"/>
      <c r="M193"/>
    </row>
    <row r="194" spans="2:15" s="33" customFormat="1" ht="99.95" customHeight="1">
      <c r="B194" s="156"/>
      <c r="C194" s="157"/>
      <c r="D194" s="158"/>
      <c r="E194" s="157"/>
      <c r="F194" s="159"/>
      <c r="G194" s="157"/>
      <c r="H194" s="156"/>
      <c r="I194" s="157"/>
      <c r="J194" s="158"/>
      <c r="K194" s="158"/>
      <c r="N194"/>
      <c r="O194" s="35"/>
    </row>
    <row r="195" spans="2:15" s="33" customFormat="1" ht="30" customHeight="1" thickBot="1">
      <c r="B195" s="175"/>
      <c r="C195" s="176"/>
      <c r="D195" s="161"/>
      <c r="E195" s="176"/>
      <c r="F195" s="179"/>
      <c r="G195" s="176"/>
      <c r="H195" s="175"/>
      <c r="I195" s="176"/>
      <c r="J195" s="174"/>
      <c r="K195" s="174"/>
      <c r="N195"/>
      <c r="O195" s="35"/>
    </row>
    <row r="196" spans="2:15" s="35" customFormat="1" ht="14.1" customHeight="1" thickBot="1">
      <c r="B196" s="157"/>
      <c r="C196" s="157"/>
      <c r="D196" s="157"/>
      <c r="E196" s="157"/>
      <c r="F196" s="157"/>
      <c r="G196" s="157"/>
      <c r="H196" s="157"/>
      <c r="I196" s="157"/>
      <c r="J196" s="157"/>
      <c r="K196" s="157"/>
      <c r="M196" s="36"/>
    </row>
    <row r="197" spans="2:15" s="33" customFormat="1" ht="99.95" customHeight="1">
      <c r="B197" s="156"/>
      <c r="C197" s="157"/>
      <c r="D197" s="158"/>
      <c r="E197" s="157"/>
      <c r="F197" s="159"/>
      <c r="G197" s="157"/>
      <c r="H197" s="156"/>
      <c r="I197" s="157"/>
      <c r="J197" s="158"/>
      <c r="K197" s="158"/>
      <c r="M197"/>
      <c r="N197"/>
      <c r="O197" s="35"/>
    </row>
    <row r="198" spans="2:15" s="35" customFormat="1" ht="39.950000000000003" customHeight="1" thickBot="1">
      <c r="B198" s="241"/>
      <c r="C198" s="157"/>
      <c r="D198" s="161"/>
      <c r="E198" s="157"/>
      <c r="F198" s="269"/>
      <c r="G198" s="157"/>
      <c r="H198" s="241"/>
      <c r="I198" s="157"/>
      <c r="J198" s="161"/>
      <c r="K198" s="161"/>
      <c r="M198" s="36"/>
    </row>
    <row r="199" spans="2:15" s="35" customFormat="1" ht="14.1" customHeight="1" thickBot="1">
      <c r="B199" s="157"/>
      <c r="C199" s="157"/>
      <c r="D199" s="157"/>
      <c r="E199" s="157"/>
      <c r="F199" s="157"/>
      <c r="G199" s="157"/>
      <c r="H199" s="157"/>
      <c r="I199" s="157"/>
      <c r="J199" s="157"/>
      <c r="K199" s="157"/>
      <c r="M199" s="36"/>
    </row>
    <row r="200" spans="2:15" s="33" customFormat="1" ht="80.099999999999994" customHeight="1" thickBot="1">
      <c r="B200" s="169"/>
      <c r="C200" s="165"/>
      <c r="D200" s="182"/>
      <c r="E200" s="165"/>
      <c r="F200" s="172"/>
      <c r="G200" s="165"/>
      <c r="H200" s="169"/>
      <c r="I200" s="165"/>
      <c r="J200" s="182"/>
      <c r="K200" s="182"/>
      <c r="O200" s="35"/>
    </row>
    <row r="201" spans="2:15" s="35" customFormat="1" ht="14.1" customHeight="1" thickBot="1">
      <c r="B201" s="165"/>
      <c r="C201" s="165"/>
      <c r="D201" s="165"/>
      <c r="E201" s="165"/>
      <c r="F201" s="165"/>
      <c r="G201" s="165"/>
      <c r="H201" s="165"/>
      <c r="I201" s="165"/>
      <c r="J201" s="165"/>
      <c r="K201" s="165"/>
    </row>
    <row r="202" spans="2:15" s="33" customFormat="1" ht="120" customHeight="1" thickBot="1">
      <c r="B202" s="169"/>
      <c r="C202" s="165"/>
      <c r="D202" s="182"/>
      <c r="E202" s="165"/>
      <c r="F202" s="172"/>
      <c r="G202" s="165"/>
      <c r="H202" s="169"/>
      <c r="I202" s="165"/>
      <c r="J202" s="182"/>
      <c r="K202" s="182"/>
      <c r="O202" s="35"/>
    </row>
    <row r="203" spans="2:15" ht="7.15" customHeight="1" thickBot="1">
      <c r="B203" s="23"/>
      <c r="C203" s="22"/>
      <c r="D203" s="23"/>
      <c r="E203" s="22"/>
      <c r="F203" s="23"/>
      <c r="G203" s="22"/>
      <c r="H203" s="23"/>
      <c r="I203" s="22"/>
      <c r="J203" s="23"/>
      <c r="K203" s="23"/>
      <c r="O203" s="35"/>
    </row>
    <row r="204" spans="2:15" ht="93.6" customHeight="1">
      <c r="B204" s="54" t="s">
        <v>84</v>
      </c>
      <c r="C204" s="54"/>
      <c r="D204" s="54"/>
      <c r="E204" s="55"/>
      <c r="F204" s="54"/>
      <c r="G204" s="55"/>
      <c r="H204" s="54"/>
      <c r="I204" s="54"/>
      <c r="J204" s="56" t="s">
        <v>83</v>
      </c>
      <c r="K204" s="56" t="s">
        <v>83</v>
      </c>
      <c r="O204" s="35"/>
    </row>
    <row r="205" spans="2:15" s="202" customFormat="1" ht="91.5" customHeight="1">
      <c r="B205" s="287"/>
      <c r="C205" s="287"/>
      <c r="D205" s="287"/>
      <c r="E205" s="287"/>
      <c r="F205" s="287"/>
      <c r="G205" s="287"/>
      <c r="H205" s="287"/>
      <c r="I205" s="287"/>
      <c r="J205" s="287"/>
      <c r="K205" s="275"/>
    </row>
    <row r="206" spans="2:15" ht="79.5" hidden="1" customHeight="1">
      <c r="B206"/>
      <c r="C206" s="16"/>
      <c r="D206" s="278"/>
      <c r="E206" s="279"/>
      <c r="F206" s="279"/>
      <c r="G206" s="279"/>
      <c r="H206" s="279"/>
      <c r="I206" s="16"/>
      <c r="J206" s="16"/>
      <c r="K206" s="16"/>
      <c r="M206" s="29"/>
      <c r="N206" s="31"/>
      <c r="O206" s="31"/>
    </row>
    <row r="207" spans="2:15" ht="30" hidden="1" customHeight="1">
      <c r="B207" s="18"/>
      <c r="C207" s="19"/>
      <c r="D207" s="18"/>
      <c r="E207" s="19"/>
      <c r="F207" s="53"/>
      <c r="G207" s="19"/>
      <c r="H207" s="18"/>
      <c r="I207" s="19"/>
      <c r="J207" s="18"/>
      <c r="K207" s="18"/>
      <c r="M207" s="30"/>
      <c r="N207" s="32"/>
      <c r="O207" s="32"/>
    </row>
    <row r="208" spans="2:15" ht="42" hidden="1" customHeight="1">
      <c r="B208" s="280"/>
      <c r="C208" s="280"/>
      <c r="D208" s="280"/>
      <c r="E208" s="280"/>
      <c r="F208" s="280"/>
      <c r="G208" s="280"/>
      <c r="H208" s="280"/>
      <c r="I208" s="280"/>
      <c r="J208" s="280"/>
      <c r="K208" s="273"/>
    </row>
    <row r="209" spans="2:15" ht="28.5" hidden="1" customHeight="1">
      <c r="C209" s="223"/>
      <c r="E209" s="223"/>
      <c r="G209" s="223"/>
      <c r="I209" s="223"/>
    </row>
    <row r="210" spans="2:15" ht="79.5" customHeight="1">
      <c r="B210" s="203"/>
      <c r="C210" s="203"/>
      <c r="D210" s="284" t="str">
        <f t="shared" ref="D210" si="1">$D$162</f>
        <v xml:space="preserve">  Scolaires - Mercredis</v>
      </c>
      <c r="E210" s="284"/>
      <c r="F210" s="284"/>
      <c r="G210" s="284"/>
      <c r="H210" s="284"/>
      <c r="I210" s="203"/>
      <c r="J210" s="203"/>
      <c r="K210" s="203"/>
      <c r="M210" s="29" t="s">
        <v>1</v>
      </c>
      <c r="N210" s="31" t="s">
        <v>28</v>
      </c>
      <c r="O210" s="31" t="s">
        <v>31</v>
      </c>
    </row>
    <row r="211" spans="2:15" ht="30" customHeight="1">
      <c r="B211" s="18"/>
      <c r="C211" s="19"/>
      <c r="D211" s="18"/>
      <c r="E211" s="19"/>
      <c r="F211" s="18"/>
      <c r="G211" s="19"/>
      <c r="H211" s="18"/>
      <c r="I211" s="19"/>
      <c r="J211" s="18"/>
      <c r="K211" s="18"/>
      <c r="M211" s="30">
        <v>1</v>
      </c>
      <c r="N211" s="32">
        <f>O187+3</f>
        <v>45768</v>
      </c>
      <c r="O211" s="32">
        <f>N211+4</f>
        <v>45772</v>
      </c>
    </row>
    <row r="212" spans="2:15" ht="42" customHeight="1">
      <c r="B212" s="280" t="str">
        <f>CONCATENATE("Semaine ",M211," du lundi ",TEXT(N211,"j mmmm")," au vendredi  ",TEXT(O211,"j mmmm aaaa"))</f>
        <v>Semaine 1 du lundi 21 avril au vendredi  25 avril 2025</v>
      </c>
      <c r="C212" s="280"/>
      <c r="D212" s="280"/>
      <c r="E212" s="280"/>
      <c r="F212" s="280"/>
      <c r="G212" s="280"/>
      <c r="H212" s="280"/>
      <c r="I212" s="280"/>
      <c r="J212" s="280"/>
      <c r="K212" s="273"/>
    </row>
    <row r="213" spans="2:15" ht="28.15" customHeight="1">
      <c r="B213" s="281"/>
      <c r="C213" s="242"/>
      <c r="D213" s="281"/>
      <c r="E213" s="242"/>
      <c r="F213" s="281"/>
      <c r="G213" s="242"/>
      <c r="H213" s="281"/>
      <c r="I213" s="242"/>
      <c r="J213" s="281"/>
      <c r="K213" s="281"/>
    </row>
    <row r="214" spans="2:15" ht="28.5" customHeight="1" thickBot="1">
      <c r="B214" s="282"/>
      <c r="C214" s="242"/>
      <c r="D214" s="281"/>
      <c r="E214" s="242"/>
      <c r="F214" s="281"/>
      <c r="G214" s="242"/>
      <c r="H214" s="281"/>
      <c r="I214" s="242"/>
      <c r="J214" s="281"/>
      <c r="K214" s="281"/>
    </row>
    <row r="215" spans="2:15" s="33" customFormat="1" ht="99.95" customHeight="1">
      <c r="B215" s="156"/>
      <c r="C215" s="157"/>
      <c r="D215" s="158"/>
      <c r="E215" s="157"/>
      <c r="F215" s="159"/>
      <c r="G215" s="157"/>
      <c r="H215" s="156"/>
      <c r="I215" s="157"/>
      <c r="J215" s="158"/>
      <c r="K215" s="158"/>
      <c r="M215"/>
    </row>
    <row r="216" spans="2:15" s="35" customFormat="1" ht="39.950000000000003" customHeight="1" thickBot="1">
      <c r="B216" s="175"/>
      <c r="C216" s="176"/>
      <c r="D216" s="161"/>
      <c r="E216" s="176"/>
      <c r="F216" s="162"/>
      <c r="G216" s="176"/>
      <c r="H216" s="175"/>
      <c r="I216" s="176"/>
      <c r="J216" s="161"/>
      <c r="K216" s="161"/>
    </row>
    <row r="217" spans="2:15" s="35" customFormat="1" ht="14.1" customHeight="1" thickBot="1">
      <c r="B217" s="157"/>
      <c r="C217" s="157"/>
      <c r="D217" s="157"/>
      <c r="E217" s="157"/>
      <c r="F217" s="157"/>
      <c r="G217" s="157"/>
      <c r="H217" s="157"/>
      <c r="I217" s="157"/>
      <c r="J217" s="157"/>
      <c r="K217" s="157"/>
      <c r="M217"/>
    </row>
    <row r="218" spans="2:15" s="33" customFormat="1" ht="99.95" customHeight="1">
      <c r="B218" s="156"/>
      <c r="C218" s="157"/>
      <c r="D218" s="158"/>
      <c r="E218" s="157"/>
      <c r="F218" s="159"/>
      <c r="G218" s="157"/>
      <c r="H218" s="156"/>
      <c r="I218" s="157"/>
      <c r="J218" s="158"/>
      <c r="K218" s="158"/>
      <c r="N218"/>
    </row>
    <row r="219" spans="2:15" s="33" customFormat="1" ht="30" customHeight="1" thickBot="1">
      <c r="B219" s="175"/>
      <c r="C219" s="176"/>
      <c r="D219" s="174"/>
      <c r="E219" s="176"/>
      <c r="F219" s="179"/>
      <c r="G219" s="176"/>
      <c r="H219" s="175"/>
      <c r="I219" s="176"/>
      <c r="J219" s="174"/>
      <c r="K219" s="174"/>
      <c r="N219"/>
    </row>
    <row r="220" spans="2:15" s="35" customFormat="1" ht="14.1" customHeight="1" thickBot="1">
      <c r="B220" s="157"/>
      <c r="C220" s="157"/>
      <c r="D220" s="157"/>
      <c r="E220" s="157"/>
      <c r="F220" s="157"/>
      <c r="G220" s="157"/>
      <c r="H220" s="157"/>
      <c r="I220" s="157"/>
      <c r="J220" s="157"/>
      <c r="K220" s="157"/>
      <c r="M220" s="36"/>
    </row>
    <row r="221" spans="2:15" s="33" customFormat="1" ht="99.95" customHeight="1">
      <c r="B221" s="156"/>
      <c r="C221" s="157"/>
      <c r="D221" s="158"/>
      <c r="E221" s="157"/>
      <c r="F221" s="159"/>
      <c r="G221" s="157"/>
      <c r="H221" s="156"/>
      <c r="I221" s="157"/>
      <c r="J221" s="158"/>
      <c r="K221" s="158"/>
      <c r="M221"/>
      <c r="N221"/>
    </row>
    <row r="222" spans="2:15" s="35" customFormat="1" ht="39.950000000000003" customHeight="1" thickBot="1">
      <c r="B222" s="160"/>
      <c r="C222" s="157"/>
      <c r="D222" s="161"/>
      <c r="E222" s="157"/>
      <c r="F222" s="179"/>
      <c r="G222" s="157"/>
      <c r="H222" s="246"/>
      <c r="I222" s="157"/>
      <c r="J222" s="161"/>
      <c r="K222" s="161"/>
      <c r="M222" s="36"/>
    </row>
    <row r="223" spans="2:15" s="35" customFormat="1" ht="14.1" customHeight="1" thickBot="1">
      <c r="B223" s="157"/>
      <c r="C223" s="157"/>
      <c r="D223" s="157"/>
      <c r="E223" s="157"/>
      <c r="F223" s="157"/>
      <c r="G223" s="157"/>
      <c r="H223" s="157"/>
      <c r="I223" s="157"/>
      <c r="J223" s="157"/>
      <c r="K223" s="157"/>
      <c r="M223" s="36"/>
    </row>
    <row r="224" spans="2:15" s="33" customFormat="1" ht="80.099999999999994" customHeight="1" thickBot="1">
      <c r="B224" s="169"/>
      <c r="C224" s="165"/>
      <c r="D224" s="171"/>
      <c r="E224" s="165"/>
      <c r="F224" s="172"/>
      <c r="G224" s="165"/>
      <c r="H224" s="169"/>
      <c r="I224" s="165"/>
      <c r="J224" s="171"/>
      <c r="K224" s="171"/>
    </row>
    <row r="225" spans="2:15" s="35" customFormat="1" ht="14.1" customHeight="1" thickBot="1">
      <c r="B225" s="165"/>
      <c r="C225" s="165"/>
      <c r="D225" s="165"/>
      <c r="E225" s="165"/>
      <c r="F225" s="165"/>
      <c r="G225" s="165"/>
      <c r="H225" s="165"/>
      <c r="I225" s="165"/>
      <c r="J225" s="165"/>
      <c r="K225" s="165"/>
    </row>
    <row r="226" spans="2:15" s="33" customFormat="1" ht="120" customHeight="1" thickBot="1">
      <c r="B226" s="169"/>
      <c r="C226" s="165"/>
      <c r="D226" s="182"/>
      <c r="E226" s="165"/>
      <c r="F226" s="172"/>
      <c r="G226" s="165"/>
      <c r="H226" s="169"/>
      <c r="I226" s="165"/>
      <c r="J226" s="182"/>
      <c r="K226" s="182"/>
    </row>
    <row r="227" spans="2:15" ht="94.9" customHeight="1">
      <c r="B227" s="54" t="s">
        <v>84</v>
      </c>
      <c r="C227" s="54"/>
      <c r="D227" s="54"/>
      <c r="E227" s="55"/>
      <c r="F227" s="54"/>
      <c r="G227" s="55"/>
      <c r="H227" s="54"/>
      <c r="I227" s="54"/>
      <c r="J227" s="56" t="s">
        <v>83</v>
      </c>
      <c r="K227" s="56" t="s">
        <v>83</v>
      </c>
    </row>
    <row r="228" spans="2:15" s="202" customFormat="1" ht="91.5" customHeight="1">
      <c r="B228" s="287"/>
      <c r="C228" s="287"/>
      <c r="D228" s="287"/>
      <c r="E228" s="287"/>
      <c r="F228" s="287"/>
      <c r="G228" s="287"/>
      <c r="H228" s="287"/>
      <c r="I228" s="287"/>
      <c r="J228" s="287"/>
      <c r="K228" s="275"/>
    </row>
    <row r="229" spans="2:15" s="202" customFormat="1" ht="91.5" customHeight="1">
      <c r="B229" s="287"/>
      <c r="C229" s="287"/>
      <c r="D229" s="287"/>
      <c r="E229" s="287"/>
      <c r="F229" s="287"/>
      <c r="G229" s="287"/>
      <c r="H229" s="287"/>
      <c r="I229" s="287"/>
      <c r="J229" s="287"/>
      <c r="K229" s="275"/>
    </row>
    <row r="230" spans="2:15" ht="79.5" hidden="1" customHeight="1">
      <c r="B230"/>
      <c r="C230" s="16"/>
      <c r="D230" s="278"/>
      <c r="E230" s="279"/>
      <c r="F230" s="279"/>
      <c r="G230" s="279"/>
      <c r="H230" s="279"/>
      <c r="I230" s="16"/>
      <c r="J230" s="16"/>
      <c r="K230" s="16"/>
      <c r="M230" s="29"/>
      <c r="N230" s="31"/>
      <c r="O230" s="31"/>
    </row>
    <row r="231" spans="2:15" ht="30" hidden="1" customHeight="1">
      <c r="B231" s="18"/>
      <c r="C231" s="19"/>
      <c r="D231" s="18"/>
      <c r="E231" s="19"/>
      <c r="F231" s="53"/>
      <c r="G231" s="19"/>
      <c r="H231" s="18"/>
      <c r="I231" s="19"/>
      <c r="J231" s="18"/>
      <c r="K231" s="18"/>
      <c r="M231" s="30"/>
      <c r="N231" s="32"/>
      <c r="O231" s="32"/>
    </row>
    <row r="232" spans="2:15" ht="42" hidden="1" customHeight="1">
      <c r="B232" s="280"/>
      <c r="C232" s="280"/>
      <c r="D232" s="280"/>
      <c r="E232" s="280"/>
      <c r="F232" s="280"/>
      <c r="G232" s="280"/>
      <c r="H232" s="280"/>
      <c r="I232" s="280"/>
      <c r="J232" s="280"/>
      <c r="K232" s="273"/>
    </row>
    <row r="233" spans="2:15" ht="28.5" hidden="1" customHeight="1">
      <c r="C233" s="223"/>
      <c r="E233" s="223"/>
      <c r="G233" s="223"/>
      <c r="I233" s="223"/>
    </row>
    <row r="234" spans="2:15" ht="79.5" customHeight="1">
      <c r="B234" s="16"/>
      <c r="C234" s="16"/>
      <c r="D234" s="278"/>
      <c r="E234" s="279"/>
      <c r="F234" s="279"/>
      <c r="G234" s="279"/>
      <c r="H234" s="279"/>
      <c r="I234" s="16"/>
      <c r="J234" s="16"/>
      <c r="K234" s="16"/>
      <c r="M234" s="29"/>
      <c r="N234" s="31"/>
      <c r="O234" s="31"/>
    </row>
    <row r="235" spans="2:15" ht="30" customHeight="1">
      <c r="B235" s="18"/>
      <c r="C235" s="19"/>
      <c r="D235" s="18"/>
      <c r="E235" s="19"/>
      <c r="F235" s="18"/>
      <c r="G235" s="19"/>
      <c r="H235" s="18"/>
      <c r="I235" s="19"/>
      <c r="J235" s="18"/>
      <c r="K235" s="18"/>
      <c r="M235" s="30"/>
      <c r="N235" s="32"/>
      <c r="O235" s="32"/>
    </row>
    <row r="236" spans="2:15" ht="42" customHeight="1">
      <c r="B236" s="280"/>
      <c r="C236" s="280"/>
      <c r="D236" s="280"/>
      <c r="E236" s="280"/>
      <c r="F236" s="280"/>
      <c r="G236" s="280"/>
      <c r="H236" s="280"/>
      <c r="I236" s="280"/>
      <c r="J236" s="280"/>
      <c r="K236" s="273"/>
    </row>
    <row r="237" spans="2:15" ht="28.5" customHeight="1">
      <c r="B237" s="281"/>
      <c r="C237" s="223"/>
      <c r="D237" s="281"/>
      <c r="E237" s="223"/>
      <c r="F237" s="281"/>
      <c r="G237" s="223"/>
      <c r="H237" s="281"/>
      <c r="I237" s="223"/>
      <c r="J237" s="281"/>
      <c r="K237" s="281"/>
    </row>
    <row r="238" spans="2:15" ht="28.5" customHeight="1" thickBot="1">
      <c r="B238" s="282"/>
      <c r="C238" s="223"/>
      <c r="D238" s="281"/>
      <c r="E238" s="223"/>
      <c r="F238" s="281"/>
      <c r="G238" s="223"/>
      <c r="H238" s="281"/>
      <c r="I238" s="223"/>
      <c r="J238" s="281"/>
      <c r="K238" s="281"/>
    </row>
    <row r="239" spans="2:15" s="33" customFormat="1" ht="99.95" customHeight="1">
      <c r="B239" s="156"/>
      <c r="C239" s="157"/>
      <c r="D239" s="158"/>
      <c r="E239" s="157"/>
      <c r="F239" s="159"/>
      <c r="G239" s="157"/>
      <c r="H239" s="156"/>
      <c r="I239" s="157"/>
      <c r="J239" s="158"/>
      <c r="K239" s="158"/>
      <c r="M239"/>
    </row>
    <row r="240" spans="2:15" s="35" customFormat="1" ht="39.950000000000003" customHeight="1" thickBot="1">
      <c r="B240" s="175"/>
      <c r="C240" s="176"/>
      <c r="D240" s="161"/>
      <c r="E240" s="176"/>
      <c r="F240" s="162"/>
      <c r="G240" s="176"/>
      <c r="H240" s="175"/>
      <c r="I240" s="176"/>
      <c r="J240" s="161"/>
      <c r="K240" s="161"/>
    </row>
    <row r="241" spans="2:15" s="35" customFormat="1" ht="14.1" customHeight="1" thickBot="1">
      <c r="B241" s="157"/>
      <c r="C241" s="157"/>
      <c r="D241" s="157"/>
      <c r="E241" s="157"/>
      <c r="F241" s="157"/>
      <c r="G241" s="157"/>
      <c r="H241" s="157"/>
      <c r="I241" s="157"/>
      <c r="J241" s="157"/>
      <c r="K241" s="157"/>
      <c r="M241"/>
    </row>
    <row r="242" spans="2:15" s="33" customFormat="1" ht="99.95" customHeight="1">
      <c r="B242" s="156"/>
      <c r="C242" s="157"/>
      <c r="D242" s="158"/>
      <c r="E242" s="157"/>
      <c r="F242" s="159"/>
      <c r="G242" s="157"/>
      <c r="H242" s="156"/>
      <c r="I242" s="157"/>
      <c r="J242" s="158"/>
      <c r="K242" s="158"/>
      <c r="N242"/>
    </row>
    <row r="243" spans="2:15" s="33" customFormat="1" ht="30" customHeight="1" thickBot="1">
      <c r="B243" s="175"/>
      <c r="C243" s="176"/>
      <c r="D243" s="174"/>
      <c r="E243" s="176"/>
      <c r="F243" s="179"/>
      <c r="G243" s="176"/>
      <c r="H243" s="175"/>
      <c r="I243" s="176"/>
      <c r="J243" s="174"/>
      <c r="K243" s="174"/>
      <c r="N243"/>
    </row>
    <row r="244" spans="2:15" s="35" customFormat="1" ht="14.1" customHeight="1" thickBot="1">
      <c r="B244" s="157"/>
      <c r="C244" s="157"/>
      <c r="D244" s="157"/>
      <c r="E244" s="157"/>
      <c r="F244" s="157"/>
      <c r="G244" s="157"/>
      <c r="H244" s="157"/>
      <c r="I244" s="157"/>
      <c r="J244" s="157"/>
      <c r="K244" s="157"/>
      <c r="M244" s="36"/>
    </row>
    <row r="245" spans="2:15" s="33" customFormat="1" ht="99.95" customHeight="1">
      <c r="B245" s="156"/>
      <c r="C245" s="157"/>
      <c r="D245" s="158"/>
      <c r="E245" s="157"/>
      <c r="F245" s="159"/>
      <c r="G245" s="157"/>
      <c r="H245" s="156"/>
      <c r="I245" s="157"/>
      <c r="J245" s="158"/>
      <c r="K245" s="158"/>
      <c r="M245"/>
      <c r="N245"/>
    </row>
    <row r="246" spans="2:15" s="35" customFormat="1" ht="39.950000000000003" customHeight="1" thickBot="1">
      <c r="B246" s="160"/>
      <c r="C246" s="157"/>
      <c r="D246" s="161"/>
      <c r="E246" s="157"/>
      <c r="F246" s="179"/>
      <c r="G246" s="157"/>
      <c r="H246" s="160"/>
      <c r="I246" s="157"/>
      <c r="J246" s="161"/>
      <c r="K246" s="161"/>
      <c r="M246" s="36"/>
    </row>
    <row r="247" spans="2:15" s="35" customFormat="1" ht="14.1" customHeight="1" thickBot="1">
      <c r="B247" s="157"/>
      <c r="C247" s="157"/>
      <c r="D247" s="157"/>
      <c r="E247" s="157"/>
      <c r="F247" s="157"/>
      <c r="G247" s="157"/>
      <c r="H247" s="157"/>
      <c r="I247" s="157"/>
      <c r="J247" s="157"/>
      <c r="K247" s="157"/>
      <c r="M247" s="36"/>
    </row>
    <row r="248" spans="2:15" s="33" customFormat="1" ht="80.099999999999994" customHeight="1" thickBot="1">
      <c r="B248" s="181"/>
      <c r="C248" s="165"/>
      <c r="D248" s="166"/>
      <c r="E248" s="165"/>
      <c r="F248" s="167"/>
      <c r="G248" s="165"/>
      <c r="H248" s="181"/>
      <c r="I248" s="165"/>
      <c r="J248" s="166"/>
      <c r="K248" s="166"/>
    </row>
    <row r="249" spans="2:15" s="35" customFormat="1" ht="14.1" customHeight="1" thickBot="1">
      <c r="B249" s="165"/>
      <c r="C249" s="165"/>
      <c r="D249" s="165"/>
      <c r="E249" s="165"/>
      <c r="F249" s="165"/>
      <c r="G249" s="165"/>
      <c r="H249" s="165"/>
      <c r="I249" s="165"/>
      <c r="J249" s="165"/>
      <c r="K249" s="165"/>
    </row>
    <row r="250" spans="2:15" s="33" customFormat="1" ht="120" customHeight="1" thickBot="1">
      <c r="B250" s="169"/>
      <c r="C250" s="165"/>
      <c r="D250" s="182"/>
      <c r="E250" s="165"/>
      <c r="F250" s="172"/>
      <c r="G250" s="165"/>
      <c r="H250" s="169"/>
      <c r="I250" s="165"/>
      <c r="J250" s="182"/>
      <c r="K250" s="182"/>
    </row>
    <row r="251" spans="2:15" ht="22.5" customHeight="1" thickBot="1">
      <c r="B251" s="23"/>
      <c r="C251" s="22"/>
      <c r="D251" s="23"/>
      <c r="E251" s="22"/>
      <c r="F251" s="23"/>
      <c r="G251" s="22"/>
      <c r="H251" s="23"/>
      <c r="I251" s="22"/>
      <c r="J251" s="23"/>
      <c r="K251" s="23"/>
    </row>
    <row r="252" spans="2:15" ht="80.25" customHeight="1">
      <c r="B252" s="54"/>
      <c r="C252" s="54"/>
      <c r="D252" s="54"/>
      <c r="E252" s="55"/>
      <c r="F252" s="54"/>
      <c r="G252" s="55"/>
      <c r="H252" s="54"/>
      <c r="I252" s="54"/>
      <c r="J252" s="56"/>
      <c r="K252" s="56"/>
    </row>
    <row r="253" spans="2:15" s="202" customFormat="1" ht="91.5" customHeight="1">
      <c r="B253" s="287"/>
      <c r="C253" s="287"/>
      <c r="D253" s="287"/>
      <c r="E253" s="287"/>
      <c r="F253" s="287"/>
      <c r="G253" s="287"/>
      <c r="H253" s="287"/>
      <c r="I253" s="287"/>
      <c r="J253" s="287"/>
      <c r="K253" s="275"/>
    </row>
    <row r="254" spans="2:15" ht="79.5" hidden="1" customHeight="1">
      <c r="B254"/>
      <c r="C254" s="16"/>
      <c r="D254" s="278"/>
      <c r="E254" s="279"/>
      <c r="F254" s="279"/>
      <c r="G254" s="279"/>
      <c r="H254" s="279"/>
      <c r="I254" s="16"/>
      <c r="J254" s="16"/>
      <c r="K254" s="16"/>
      <c r="M254" s="29"/>
      <c r="N254" s="31"/>
      <c r="O254" s="31"/>
    </row>
    <row r="255" spans="2:15" ht="30" hidden="1" customHeight="1">
      <c r="B255" s="18"/>
      <c r="C255" s="19"/>
      <c r="D255" s="18"/>
      <c r="E255" s="19"/>
      <c r="F255" s="53"/>
      <c r="G255" s="19"/>
      <c r="H255" s="18"/>
      <c r="I255" s="19"/>
      <c r="J255" s="18"/>
      <c r="K255" s="18"/>
      <c r="M255" s="30"/>
      <c r="N255" s="32"/>
      <c r="O255" s="32"/>
    </row>
    <row r="256" spans="2:15" ht="42" hidden="1" customHeight="1">
      <c r="B256" s="280"/>
      <c r="C256" s="280"/>
      <c r="D256" s="280"/>
      <c r="E256" s="280"/>
      <c r="F256" s="280"/>
      <c r="G256" s="280"/>
      <c r="H256" s="280"/>
      <c r="I256" s="280"/>
      <c r="J256" s="280"/>
      <c r="K256" s="273"/>
    </row>
    <row r="257" spans="2:15" ht="28.5" hidden="1" customHeight="1">
      <c r="C257" s="223"/>
      <c r="E257" s="223"/>
      <c r="G257" s="223"/>
      <c r="I257" s="223"/>
    </row>
    <row r="258" spans="2:15" ht="79.5" customHeight="1">
      <c r="B258" s="16"/>
      <c r="C258" s="16"/>
      <c r="D258" s="278"/>
      <c r="E258" s="279"/>
      <c r="F258" s="279"/>
      <c r="G258" s="279"/>
      <c r="H258" s="279"/>
      <c r="I258" s="16"/>
      <c r="J258" s="16"/>
      <c r="K258" s="16"/>
      <c r="M258" s="29"/>
      <c r="N258" s="31"/>
      <c r="O258" s="31"/>
    </row>
    <row r="259" spans="2:15" ht="30" customHeight="1">
      <c r="B259" s="18"/>
      <c r="C259" s="19"/>
      <c r="D259" s="18"/>
      <c r="E259" s="19"/>
      <c r="F259" s="18"/>
      <c r="G259" s="19"/>
      <c r="H259" s="18"/>
      <c r="I259" s="19"/>
      <c r="J259" s="18"/>
      <c r="K259" s="18"/>
      <c r="M259" s="30"/>
      <c r="N259" s="32"/>
      <c r="O259" s="32"/>
    </row>
    <row r="260" spans="2:15" ht="42" customHeight="1">
      <c r="B260" s="280"/>
      <c r="C260" s="280"/>
      <c r="D260" s="280"/>
      <c r="E260" s="280"/>
      <c r="F260" s="280"/>
      <c r="G260" s="280"/>
      <c r="H260" s="280"/>
      <c r="I260" s="280"/>
      <c r="J260" s="280"/>
      <c r="K260" s="273"/>
    </row>
    <row r="261" spans="2:15" ht="28.5" customHeight="1">
      <c r="B261" s="281"/>
      <c r="C261" s="223"/>
      <c r="D261" s="281"/>
      <c r="E261" s="223"/>
      <c r="F261" s="281"/>
      <c r="G261" s="223"/>
      <c r="H261" s="281"/>
      <c r="I261" s="223"/>
      <c r="J261" s="281"/>
      <c r="K261" s="281"/>
    </row>
    <row r="262" spans="2:15" ht="28.5" customHeight="1" thickBot="1">
      <c r="B262" s="282"/>
      <c r="C262" s="223"/>
      <c r="D262" s="281"/>
      <c r="E262" s="223"/>
      <c r="F262" s="281"/>
      <c r="G262" s="223"/>
      <c r="H262" s="281"/>
      <c r="I262" s="223"/>
      <c r="J262" s="281"/>
      <c r="K262" s="281"/>
    </row>
    <row r="263" spans="2:15" s="33" customFormat="1" ht="99.95" customHeight="1">
      <c r="B263" s="156"/>
      <c r="C263" s="157"/>
      <c r="D263" s="158"/>
      <c r="E263" s="157"/>
      <c r="F263" s="159"/>
      <c r="G263" s="157"/>
      <c r="H263" s="156"/>
      <c r="I263" s="157"/>
      <c r="J263" s="158"/>
      <c r="K263" s="158"/>
      <c r="M263"/>
    </row>
    <row r="264" spans="2:15" s="35" customFormat="1" ht="39.950000000000003" customHeight="1" thickBot="1">
      <c r="B264" s="175"/>
      <c r="C264" s="176"/>
      <c r="D264" s="161"/>
      <c r="E264" s="176"/>
      <c r="F264" s="162"/>
      <c r="G264" s="176"/>
      <c r="H264" s="175"/>
      <c r="I264" s="176"/>
      <c r="J264" s="161"/>
      <c r="K264" s="161"/>
    </row>
    <row r="265" spans="2:15" s="35" customFormat="1" ht="14.1" customHeight="1" thickBot="1">
      <c r="B265" s="157"/>
      <c r="C265" s="157"/>
      <c r="D265" s="157"/>
      <c r="E265" s="157"/>
      <c r="F265" s="157"/>
      <c r="G265" s="157"/>
      <c r="H265" s="157"/>
      <c r="I265" s="157"/>
      <c r="J265" s="157"/>
      <c r="K265" s="157"/>
      <c r="M265"/>
    </row>
    <row r="266" spans="2:15" s="33" customFormat="1" ht="99.95" customHeight="1">
      <c r="B266" s="156"/>
      <c r="C266" s="157"/>
      <c r="D266" s="158"/>
      <c r="E266" s="157"/>
      <c r="F266" s="159"/>
      <c r="G266" s="157"/>
      <c r="H266" s="156"/>
      <c r="I266" s="157"/>
      <c r="J266" s="158"/>
      <c r="K266" s="158"/>
      <c r="N266"/>
    </row>
    <row r="267" spans="2:15" s="33" customFormat="1" ht="30" customHeight="1" thickBot="1">
      <c r="B267" s="175"/>
      <c r="C267" s="176"/>
      <c r="D267" s="174"/>
      <c r="E267" s="176"/>
      <c r="F267" s="179"/>
      <c r="G267" s="176"/>
      <c r="H267" s="175"/>
      <c r="I267" s="176"/>
      <c r="J267" s="174"/>
      <c r="K267" s="174"/>
      <c r="N267"/>
    </row>
    <row r="268" spans="2:15" s="35" customFormat="1" ht="14.1" customHeight="1" thickBot="1">
      <c r="B268" s="157"/>
      <c r="C268" s="157"/>
      <c r="D268" s="157"/>
      <c r="E268" s="157"/>
      <c r="F268" s="157"/>
      <c r="G268" s="157"/>
      <c r="H268" s="157"/>
      <c r="I268" s="157"/>
      <c r="J268" s="157"/>
      <c r="K268" s="157"/>
      <c r="M268" s="36"/>
    </row>
    <row r="269" spans="2:15" s="33" customFormat="1" ht="99.95" customHeight="1">
      <c r="B269" s="156"/>
      <c r="C269" s="157"/>
      <c r="D269" s="158"/>
      <c r="E269" s="157"/>
      <c r="F269" s="159"/>
      <c r="G269" s="157"/>
      <c r="H269" s="156"/>
      <c r="I269" s="157"/>
      <c r="J269" s="158"/>
      <c r="K269" s="158"/>
      <c r="M269"/>
      <c r="N269"/>
    </row>
    <row r="270" spans="2:15" s="35" customFormat="1" ht="39.950000000000003" customHeight="1" thickBot="1">
      <c r="B270" s="160"/>
      <c r="C270" s="157"/>
      <c r="D270" s="161"/>
      <c r="E270" s="157"/>
      <c r="F270" s="179"/>
      <c r="G270" s="157"/>
      <c r="H270" s="160"/>
      <c r="I270" s="157"/>
      <c r="J270" s="161"/>
      <c r="K270" s="161"/>
      <c r="M270" s="36"/>
    </row>
    <row r="271" spans="2:15" s="35" customFormat="1" ht="14.1" customHeight="1" thickBot="1">
      <c r="B271" s="157"/>
      <c r="C271" s="157"/>
      <c r="D271" s="157"/>
      <c r="E271" s="157"/>
      <c r="F271" s="157"/>
      <c r="G271" s="157"/>
      <c r="H271" s="157"/>
      <c r="I271" s="157"/>
      <c r="J271" s="157"/>
      <c r="K271" s="157"/>
      <c r="M271" s="36"/>
    </row>
    <row r="272" spans="2:15" s="33" customFormat="1" ht="80.099999999999994" customHeight="1" thickBot="1">
      <c r="B272" s="181"/>
      <c r="C272" s="165"/>
      <c r="D272" s="166"/>
      <c r="E272" s="165"/>
      <c r="F272" s="167"/>
      <c r="G272" s="165"/>
      <c r="H272" s="181"/>
      <c r="I272" s="165"/>
      <c r="J272" s="166"/>
      <c r="K272" s="166"/>
    </row>
    <row r="273" spans="2:15" s="35" customFormat="1" ht="14.1" customHeight="1" thickBot="1">
      <c r="B273" s="165"/>
      <c r="C273" s="165"/>
      <c r="D273" s="165"/>
      <c r="E273" s="165"/>
      <c r="F273" s="165"/>
      <c r="G273" s="165"/>
      <c r="H273" s="165"/>
      <c r="I273" s="165"/>
      <c r="J273" s="165"/>
      <c r="K273" s="165"/>
    </row>
    <row r="274" spans="2:15" s="33" customFormat="1" ht="120" customHeight="1" thickBot="1">
      <c r="B274" s="169"/>
      <c r="C274" s="165"/>
      <c r="D274" s="182"/>
      <c r="E274" s="165"/>
      <c r="F274" s="172"/>
      <c r="G274" s="165"/>
      <c r="H274" s="169"/>
      <c r="I274" s="165"/>
      <c r="J274" s="182"/>
      <c r="K274" s="182"/>
    </row>
    <row r="275" spans="2:15" ht="22.5" customHeight="1" thickBot="1">
      <c r="B275" s="23"/>
      <c r="C275" s="22"/>
      <c r="D275" s="23"/>
      <c r="E275" s="22"/>
      <c r="F275" s="23"/>
      <c r="G275" s="22"/>
      <c r="H275" s="23"/>
      <c r="I275" s="22"/>
      <c r="J275" s="23"/>
      <c r="K275" s="23"/>
    </row>
    <row r="276" spans="2:15" ht="80.25" customHeight="1">
      <c r="B276" s="54"/>
      <c r="C276" s="54"/>
      <c r="D276" s="54"/>
      <c r="E276" s="55"/>
      <c r="F276" s="54"/>
      <c r="G276" s="55"/>
      <c r="H276" s="54"/>
      <c r="I276" s="54"/>
      <c r="J276" s="56"/>
      <c r="K276" s="56"/>
    </row>
    <row r="277" spans="2:15" s="202" customFormat="1" ht="91.5" customHeight="1">
      <c r="B277" s="287"/>
      <c r="C277" s="287"/>
      <c r="D277" s="287"/>
      <c r="E277" s="287"/>
      <c r="F277" s="287"/>
      <c r="G277" s="287"/>
      <c r="H277" s="287"/>
      <c r="I277" s="287"/>
      <c r="J277" s="287"/>
      <c r="K277" s="275"/>
    </row>
    <row r="278" spans="2:15" ht="79.5" hidden="1" customHeight="1">
      <c r="B278"/>
      <c r="C278" s="16"/>
      <c r="D278" s="278"/>
      <c r="E278" s="279"/>
      <c r="F278" s="279"/>
      <c r="G278" s="279"/>
      <c r="H278" s="279"/>
      <c r="I278" s="16"/>
      <c r="J278" s="16"/>
      <c r="K278" s="16"/>
      <c r="M278" s="29"/>
      <c r="N278" s="31"/>
      <c r="O278" s="31"/>
    </row>
    <row r="279" spans="2:15" ht="30" hidden="1" customHeight="1">
      <c r="B279" s="18"/>
      <c r="C279" s="19"/>
      <c r="D279" s="18"/>
      <c r="E279" s="19"/>
      <c r="F279" s="53"/>
      <c r="G279" s="19"/>
      <c r="H279" s="18"/>
      <c r="I279" s="19"/>
      <c r="J279" s="18"/>
      <c r="K279" s="18"/>
      <c r="M279" s="30"/>
      <c r="N279" s="32"/>
      <c r="O279" s="32"/>
    </row>
    <row r="280" spans="2:15" ht="42" hidden="1" customHeight="1">
      <c r="B280" s="280"/>
      <c r="C280" s="280"/>
      <c r="D280" s="280"/>
      <c r="E280" s="280"/>
      <c r="F280" s="280"/>
      <c r="G280" s="280"/>
      <c r="H280" s="280"/>
      <c r="I280" s="280"/>
      <c r="J280" s="280"/>
      <c r="K280" s="273"/>
    </row>
    <row r="281" spans="2:15" ht="28.5" hidden="1" customHeight="1">
      <c r="C281" s="223"/>
      <c r="E281" s="223"/>
      <c r="G281" s="223"/>
      <c r="I281" s="223"/>
    </row>
    <row r="282" spans="2:15" ht="79.5" customHeight="1">
      <c r="B282" s="16"/>
      <c r="C282" s="16"/>
      <c r="D282" s="278"/>
      <c r="E282" s="279"/>
      <c r="F282" s="279"/>
      <c r="G282" s="279"/>
      <c r="H282" s="279"/>
      <c r="I282" s="16"/>
      <c r="J282" s="16"/>
      <c r="K282" s="16"/>
      <c r="M282" s="29"/>
      <c r="N282" s="31"/>
      <c r="O282" s="31"/>
    </row>
    <row r="283" spans="2:15" ht="30" customHeight="1">
      <c r="B283" s="18"/>
      <c r="C283" s="19"/>
      <c r="D283" s="18"/>
      <c r="E283" s="19"/>
      <c r="F283" s="18"/>
      <c r="G283" s="19"/>
      <c r="H283" s="18"/>
      <c r="I283" s="19"/>
      <c r="J283" s="18"/>
      <c r="K283" s="18"/>
      <c r="M283" s="30"/>
      <c r="N283" s="32"/>
      <c r="O283" s="32"/>
    </row>
    <row r="284" spans="2:15" ht="42" customHeight="1">
      <c r="B284" s="280"/>
      <c r="C284" s="280"/>
      <c r="D284" s="280"/>
      <c r="E284" s="280"/>
      <c r="F284" s="280"/>
      <c r="G284" s="280"/>
      <c r="H284" s="280"/>
      <c r="I284" s="280"/>
      <c r="J284" s="280"/>
      <c r="K284" s="273"/>
    </row>
    <row r="285" spans="2:15" ht="28.5" customHeight="1">
      <c r="B285" s="281"/>
      <c r="C285" s="223"/>
      <c r="D285" s="281"/>
      <c r="E285" s="223"/>
      <c r="F285" s="281"/>
      <c r="G285" s="223"/>
      <c r="H285" s="281"/>
      <c r="I285" s="223"/>
      <c r="J285" s="281"/>
      <c r="K285" s="281"/>
    </row>
    <row r="286" spans="2:15" ht="28.5" customHeight="1" thickBot="1">
      <c r="B286" s="282"/>
      <c r="C286" s="223"/>
      <c r="D286" s="281"/>
      <c r="E286" s="223"/>
      <c r="F286" s="281"/>
      <c r="G286" s="223"/>
      <c r="H286" s="281"/>
      <c r="I286" s="223"/>
      <c r="J286" s="281"/>
      <c r="K286" s="281"/>
    </row>
    <row r="287" spans="2:15" s="33" customFormat="1" ht="99.95" customHeight="1">
      <c r="B287" s="156"/>
      <c r="C287" s="157"/>
      <c r="D287" s="158"/>
      <c r="E287" s="157"/>
      <c r="F287" s="159"/>
      <c r="G287" s="157"/>
      <c r="H287" s="156"/>
      <c r="I287" s="157"/>
      <c r="J287" s="158"/>
      <c r="K287" s="158"/>
      <c r="M287"/>
    </row>
    <row r="288" spans="2:15" s="35" customFormat="1" ht="39.950000000000003" customHeight="1" thickBot="1">
      <c r="B288" s="175"/>
      <c r="C288" s="176"/>
      <c r="D288" s="161"/>
      <c r="E288" s="176"/>
      <c r="F288" s="162"/>
      <c r="G288" s="176"/>
      <c r="H288" s="175"/>
      <c r="I288" s="176"/>
      <c r="J288" s="161"/>
      <c r="K288" s="161"/>
    </row>
    <row r="289" spans="2:15" s="35" customFormat="1" ht="14.1" customHeight="1" thickBot="1">
      <c r="B289" s="157"/>
      <c r="C289" s="157"/>
      <c r="D289" s="157"/>
      <c r="E289" s="157"/>
      <c r="F289" s="157"/>
      <c r="G289" s="157"/>
      <c r="H289" s="157"/>
      <c r="I289" s="157"/>
      <c r="J289" s="157"/>
      <c r="K289" s="157"/>
      <c r="M289"/>
    </row>
    <row r="290" spans="2:15" s="33" customFormat="1" ht="99.95" customHeight="1">
      <c r="B290" s="156"/>
      <c r="C290" s="157"/>
      <c r="D290" s="158"/>
      <c r="E290" s="157"/>
      <c r="F290" s="159"/>
      <c r="G290" s="157"/>
      <c r="H290" s="156"/>
      <c r="I290" s="157"/>
      <c r="J290" s="158"/>
      <c r="K290" s="158"/>
      <c r="N290"/>
    </row>
    <row r="291" spans="2:15" s="33" customFormat="1" ht="30" customHeight="1" thickBot="1">
      <c r="B291" s="175"/>
      <c r="C291" s="176"/>
      <c r="D291" s="174"/>
      <c r="E291" s="176"/>
      <c r="F291" s="179"/>
      <c r="G291" s="176"/>
      <c r="H291" s="175"/>
      <c r="I291" s="176"/>
      <c r="J291" s="174"/>
      <c r="K291" s="174"/>
      <c r="N291"/>
    </row>
    <row r="292" spans="2:15" s="35" customFormat="1" ht="14.1" customHeight="1" thickBot="1">
      <c r="B292" s="157"/>
      <c r="C292" s="157"/>
      <c r="D292" s="157"/>
      <c r="E292" s="157"/>
      <c r="F292" s="157"/>
      <c r="G292" s="157"/>
      <c r="H292" s="157"/>
      <c r="I292" s="157"/>
      <c r="J292" s="157"/>
      <c r="K292" s="157"/>
      <c r="M292" s="36"/>
    </row>
    <row r="293" spans="2:15" s="33" customFormat="1" ht="99.95" customHeight="1">
      <c r="B293" s="156"/>
      <c r="C293" s="157"/>
      <c r="D293" s="158"/>
      <c r="E293" s="157"/>
      <c r="F293" s="159"/>
      <c r="G293" s="157"/>
      <c r="H293" s="156"/>
      <c r="I293" s="157"/>
      <c r="J293" s="158"/>
      <c r="K293" s="158"/>
      <c r="M293"/>
      <c r="N293"/>
    </row>
    <row r="294" spans="2:15" s="35" customFormat="1" ht="39.950000000000003" customHeight="1" thickBot="1">
      <c r="B294" s="160"/>
      <c r="C294" s="157"/>
      <c r="D294" s="161"/>
      <c r="E294" s="157"/>
      <c r="F294" s="179"/>
      <c r="G294" s="157"/>
      <c r="H294" s="160"/>
      <c r="I294" s="157"/>
      <c r="J294" s="161"/>
      <c r="K294" s="161"/>
      <c r="M294" s="36"/>
    </row>
    <row r="295" spans="2:15" s="35" customFormat="1" ht="14.1" customHeight="1" thickBot="1">
      <c r="B295" s="157"/>
      <c r="C295" s="157"/>
      <c r="D295" s="157"/>
      <c r="E295" s="157"/>
      <c r="F295" s="157"/>
      <c r="G295" s="157"/>
      <c r="H295" s="157"/>
      <c r="I295" s="157"/>
      <c r="J295" s="157"/>
      <c r="K295" s="157"/>
      <c r="M295" s="36"/>
    </row>
    <row r="296" spans="2:15" s="33" customFormat="1" ht="80.099999999999994" customHeight="1" thickBot="1">
      <c r="B296" s="181"/>
      <c r="C296" s="165"/>
      <c r="D296" s="166"/>
      <c r="E296" s="165"/>
      <c r="F296" s="167"/>
      <c r="G296" s="165"/>
      <c r="H296" s="181"/>
      <c r="I296" s="165"/>
      <c r="J296" s="166"/>
      <c r="K296" s="166"/>
    </row>
    <row r="297" spans="2:15" s="35" customFormat="1" ht="14.1" customHeight="1" thickBot="1">
      <c r="B297" s="165"/>
      <c r="C297" s="165"/>
      <c r="D297" s="165"/>
      <c r="E297" s="165"/>
      <c r="F297" s="165"/>
      <c r="G297" s="165"/>
      <c r="H297" s="165"/>
      <c r="I297" s="165"/>
      <c r="J297" s="165"/>
      <c r="K297" s="165"/>
    </row>
    <row r="298" spans="2:15" s="33" customFormat="1" ht="120" customHeight="1" thickBot="1">
      <c r="B298" s="169"/>
      <c r="C298" s="165"/>
      <c r="D298" s="182"/>
      <c r="E298" s="165"/>
      <c r="F298" s="172"/>
      <c r="G298" s="165"/>
      <c r="H298" s="169"/>
      <c r="I298" s="165"/>
      <c r="J298" s="182"/>
      <c r="K298" s="182"/>
    </row>
    <row r="299" spans="2:15" ht="22.5" customHeight="1" thickBot="1">
      <c r="B299" s="23"/>
      <c r="C299" s="22"/>
      <c r="D299" s="23"/>
      <c r="E299" s="22"/>
      <c r="F299" s="23"/>
      <c r="G299" s="22"/>
      <c r="H299" s="23"/>
      <c r="I299" s="22"/>
      <c r="J299" s="23"/>
      <c r="K299" s="23"/>
    </row>
    <row r="300" spans="2:15" ht="80.25" customHeight="1">
      <c r="B300" s="54"/>
      <c r="C300" s="54"/>
      <c r="D300" s="54"/>
      <c r="E300" s="55"/>
      <c r="F300" s="54"/>
      <c r="G300" s="55"/>
      <c r="H300" s="54"/>
      <c r="I300" s="54"/>
      <c r="J300" s="56"/>
      <c r="K300" s="56"/>
    </row>
    <row r="301" spans="2:15" s="202" customFormat="1" ht="91.5" customHeight="1">
      <c r="B301" s="287"/>
      <c r="C301" s="287"/>
      <c r="D301" s="287"/>
      <c r="E301" s="287"/>
      <c r="F301" s="287"/>
      <c r="G301" s="287"/>
      <c r="H301" s="287"/>
      <c r="I301" s="287"/>
      <c r="J301" s="287"/>
      <c r="K301" s="275"/>
    </row>
    <row r="302" spans="2:15" ht="79.5" hidden="1" customHeight="1">
      <c r="B302"/>
      <c r="C302" s="16"/>
      <c r="D302" s="278"/>
      <c r="E302" s="279"/>
      <c r="F302" s="279"/>
      <c r="G302" s="279"/>
      <c r="H302" s="279"/>
      <c r="I302" s="16"/>
      <c r="J302" s="16"/>
      <c r="K302" s="16"/>
      <c r="M302" s="29"/>
      <c r="N302" s="31"/>
      <c r="O302" s="31"/>
    </row>
    <row r="303" spans="2:15" ht="30" hidden="1" customHeight="1">
      <c r="B303" s="18"/>
      <c r="C303" s="19"/>
      <c r="D303" s="18"/>
      <c r="E303" s="19"/>
      <c r="F303" s="53"/>
      <c r="G303" s="19"/>
      <c r="H303" s="18"/>
      <c r="I303" s="19"/>
      <c r="J303" s="18"/>
      <c r="K303" s="18"/>
      <c r="M303" s="30"/>
      <c r="N303" s="32"/>
      <c r="O303" s="32"/>
    </row>
    <row r="304" spans="2:15" ht="42" hidden="1" customHeight="1">
      <c r="B304" s="280"/>
      <c r="C304" s="280"/>
      <c r="D304" s="280"/>
      <c r="E304" s="280"/>
      <c r="F304" s="280"/>
      <c r="G304" s="280"/>
      <c r="H304" s="280"/>
      <c r="I304" s="280"/>
      <c r="J304" s="280"/>
      <c r="K304" s="273"/>
    </row>
    <row r="305" spans="3:9" ht="28.5" hidden="1" customHeight="1">
      <c r="C305" s="223"/>
      <c r="E305" s="223"/>
      <c r="G305" s="223"/>
      <c r="I305" s="223"/>
    </row>
  </sheetData>
  <mergeCells count="133">
    <mergeCell ref="B161:J161"/>
    <mergeCell ref="B140:J140"/>
    <mergeCell ref="D141:H141"/>
    <mergeCell ref="B143:J143"/>
    <mergeCell ref="B145:B146"/>
    <mergeCell ref="D145:D146"/>
    <mergeCell ref="F145:F146"/>
    <mergeCell ref="H145:H146"/>
    <mergeCell ref="J145:J146"/>
    <mergeCell ref="B80:J80"/>
    <mergeCell ref="D81:H81"/>
    <mergeCell ref="B83:J83"/>
    <mergeCell ref="B84:B85"/>
    <mergeCell ref="D84:D85"/>
    <mergeCell ref="F84:F85"/>
    <mergeCell ref="H84:H85"/>
    <mergeCell ref="J84:J85"/>
    <mergeCell ref="F124:F125"/>
    <mergeCell ref="H124:H125"/>
    <mergeCell ref="J124:J125"/>
    <mergeCell ref="B100:J100"/>
    <mergeCell ref="D101:H101"/>
    <mergeCell ref="B103:J103"/>
    <mergeCell ref="B104:B105"/>
    <mergeCell ref="D104:D105"/>
    <mergeCell ref="F104:F105"/>
    <mergeCell ref="H104:H105"/>
    <mergeCell ref="J104:J105"/>
    <mergeCell ref="B120:J120"/>
    <mergeCell ref="D121:H121"/>
    <mergeCell ref="B123:J123"/>
    <mergeCell ref="B124:B125"/>
    <mergeCell ref="D124:D125"/>
    <mergeCell ref="D1:H1"/>
    <mergeCell ref="B3:J3"/>
    <mergeCell ref="B4:B5"/>
    <mergeCell ref="D4:D5"/>
    <mergeCell ref="F4:F5"/>
    <mergeCell ref="H4:H5"/>
    <mergeCell ref="J4:J5"/>
    <mergeCell ref="B40:J40"/>
    <mergeCell ref="D41:H41"/>
    <mergeCell ref="D162:H162"/>
    <mergeCell ref="B164:J164"/>
    <mergeCell ref="B165:B166"/>
    <mergeCell ref="D165:D166"/>
    <mergeCell ref="F165:F166"/>
    <mergeCell ref="H165:H166"/>
    <mergeCell ref="J165:J166"/>
    <mergeCell ref="B20:J20"/>
    <mergeCell ref="D21:H21"/>
    <mergeCell ref="B23:J23"/>
    <mergeCell ref="B43:J43"/>
    <mergeCell ref="B44:B45"/>
    <mergeCell ref="D44:D45"/>
    <mergeCell ref="F44:F45"/>
    <mergeCell ref="H44:H45"/>
    <mergeCell ref="J44:J45"/>
    <mergeCell ref="B60:J60"/>
    <mergeCell ref="D61:H61"/>
    <mergeCell ref="B63:J63"/>
    <mergeCell ref="B64:B65"/>
    <mergeCell ref="D64:D65"/>
    <mergeCell ref="F64:F65"/>
    <mergeCell ref="H64:H65"/>
    <mergeCell ref="J64:J65"/>
    <mergeCell ref="B189:B190"/>
    <mergeCell ref="D189:D190"/>
    <mergeCell ref="F189:F190"/>
    <mergeCell ref="H189:H190"/>
    <mergeCell ref="J189:J190"/>
    <mergeCell ref="B181:J181"/>
    <mergeCell ref="D182:H182"/>
    <mergeCell ref="B184:J184"/>
    <mergeCell ref="D186:H186"/>
    <mergeCell ref="B188:J188"/>
    <mergeCell ref="B213:B214"/>
    <mergeCell ref="D213:D214"/>
    <mergeCell ref="F213:F214"/>
    <mergeCell ref="H213:H214"/>
    <mergeCell ref="J213:J214"/>
    <mergeCell ref="B205:J205"/>
    <mergeCell ref="D206:H206"/>
    <mergeCell ref="B208:J208"/>
    <mergeCell ref="D210:H210"/>
    <mergeCell ref="B212:J212"/>
    <mergeCell ref="B237:B238"/>
    <mergeCell ref="D237:D238"/>
    <mergeCell ref="F237:F238"/>
    <mergeCell ref="H237:H238"/>
    <mergeCell ref="J237:J238"/>
    <mergeCell ref="B229:J229"/>
    <mergeCell ref="D230:H230"/>
    <mergeCell ref="B232:J232"/>
    <mergeCell ref="D234:H234"/>
    <mergeCell ref="B236:J236"/>
    <mergeCell ref="B228:J228"/>
    <mergeCell ref="B301:J301"/>
    <mergeCell ref="D302:H302"/>
    <mergeCell ref="B304:J304"/>
    <mergeCell ref="B285:B286"/>
    <mergeCell ref="D285:D286"/>
    <mergeCell ref="F285:F286"/>
    <mergeCell ref="H285:H286"/>
    <mergeCell ref="J285:J286"/>
    <mergeCell ref="B277:J277"/>
    <mergeCell ref="D278:H278"/>
    <mergeCell ref="B280:J280"/>
    <mergeCell ref="D282:H282"/>
    <mergeCell ref="B284:J284"/>
    <mergeCell ref="B261:B262"/>
    <mergeCell ref="D261:D262"/>
    <mergeCell ref="F261:F262"/>
    <mergeCell ref="H261:H262"/>
    <mergeCell ref="J261:J262"/>
    <mergeCell ref="B253:J253"/>
    <mergeCell ref="D254:H254"/>
    <mergeCell ref="B256:J256"/>
    <mergeCell ref="D258:H258"/>
    <mergeCell ref="B260:J260"/>
    <mergeCell ref="K213:K214"/>
    <mergeCell ref="K237:K238"/>
    <mergeCell ref="K261:K262"/>
    <mergeCell ref="K285:K286"/>
    <mergeCell ref="K4:K5"/>
    <mergeCell ref="K44:K45"/>
    <mergeCell ref="K64:K65"/>
    <mergeCell ref="K84:K85"/>
    <mergeCell ref="K104:K105"/>
    <mergeCell ref="K124:K125"/>
    <mergeCell ref="K145:K146"/>
    <mergeCell ref="K165:K166"/>
    <mergeCell ref="K189:K190"/>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10" man="1"/>
    <brk id="40" min="1" max="10" man="1"/>
    <brk id="60" min="1" max="10" man="1"/>
    <brk id="80" min="1" max="10" man="1"/>
    <brk id="100" min="1" max="10" man="1"/>
    <brk id="120" min="1" max="10" man="1"/>
    <brk id="140" min="1" max="10" man="1"/>
    <brk id="185" min="1" max="9" man="1"/>
    <brk id="209" min="1" max="9" man="1"/>
  </rowBreaks>
  <drawing r:id="rId2"/>
</worksheet>
</file>

<file path=xl/worksheets/sheet3.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19" zoomScale="40" zoomScaleNormal="40" zoomScaleSheetLayoutView="40" workbookViewId="0">
      <selection activeCell="B40" sqref="B40:J40"/>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1"/>
      <c r="D4" s="281"/>
      <c r="E4" s="271"/>
      <c r="F4" s="281"/>
      <c r="G4" s="271"/>
      <c r="H4" s="281"/>
      <c r="I4" s="271"/>
      <c r="J4" s="281"/>
    </row>
    <row r="5" spans="2:14" ht="28.5" customHeight="1" thickBot="1">
      <c r="B5" s="282"/>
      <c r="C5" s="271"/>
      <c r="D5" s="288"/>
      <c r="E5" s="271"/>
      <c r="F5" s="289"/>
      <c r="G5" s="271"/>
      <c r="H5" s="282"/>
      <c r="I5" s="271"/>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t="s">
        <v>88</v>
      </c>
      <c r="C15" s="152"/>
      <c r="D15" s="240" t="s">
        <v>161</v>
      </c>
      <c r="E15" s="152"/>
      <c r="F15" s="159" t="s">
        <v>104</v>
      </c>
      <c r="G15" s="165"/>
      <c r="H15" s="156" t="s">
        <v>99</v>
      </c>
      <c r="I15" s="165"/>
      <c r="J15" s="158" t="s">
        <v>95</v>
      </c>
    </row>
    <row r="16" spans="2:14" s="35" customFormat="1" ht="14.1" customHeight="1" thickBot="1">
      <c r="B16" s="168"/>
      <c r="C16" s="165"/>
      <c r="D16" s="165"/>
      <c r="E16" s="165"/>
      <c r="F16" s="165"/>
      <c r="G16" s="165"/>
      <c r="H16" s="165"/>
      <c r="I16" s="165"/>
      <c r="J16" s="229"/>
    </row>
    <row r="17" spans="2:14" s="33" customFormat="1" ht="120" customHeight="1" thickBot="1">
      <c r="B17" s="169" t="s">
        <v>89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1"/>
      <c r="C24" s="271"/>
      <c r="D24" s="271"/>
      <c r="E24" s="271"/>
      <c r="F24" s="271"/>
      <c r="G24" s="271"/>
      <c r="H24" s="271"/>
      <c r="I24" s="271"/>
      <c r="J24" s="271"/>
    </row>
    <row r="25" spans="2:14" ht="28.5" customHeight="1" thickBot="1">
      <c r="B25" s="271"/>
      <c r="C25" s="271"/>
      <c r="D25" s="271"/>
      <c r="E25" s="271"/>
      <c r="F25" s="271"/>
      <c r="G25" s="271"/>
      <c r="H25" s="271"/>
      <c r="I25" s="271"/>
      <c r="J25" s="271"/>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54" t="s">
        <v>103</v>
      </c>
      <c r="C35" s="165"/>
      <c r="D35" s="171" t="s">
        <v>109</v>
      </c>
      <c r="E35" s="165"/>
      <c r="F35" s="172" t="s">
        <v>112</v>
      </c>
      <c r="G35" s="165"/>
      <c r="H35" s="201" t="s">
        <v>117</v>
      </c>
      <c r="I35" s="165"/>
      <c r="J35" s="171" t="s">
        <v>121</v>
      </c>
    </row>
    <row r="36" spans="2:14" s="35" customFormat="1" ht="14.1" customHeight="1" thickBot="1">
      <c r="B36" s="255"/>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122</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1"/>
      <c r="D44" s="281"/>
      <c r="E44" s="271"/>
      <c r="F44" s="281"/>
      <c r="G44" s="271"/>
      <c r="H44" s="293"/>
      <c r="I44" s="271"/>
      <c r="J44" s="281"/>
    </row>
    <row r="45" spans="2:14" ht="28.5" customHeight="1" thickBot="1">
      <c r="B45" s="282"/>
      <c r="C45" s="271"/>
      <c r="D45" s="281"/>
      <c r="E45" s="271"/>
      <c r="F45" s="281"/>
      <c r="G45" s="271"/>
      <c r="H45" s="293"/>
      <c r="I45" s="271"/>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t="s">
        <v>125</v>
      </c>
      <c r="C55" s="165"/>
      <c r="D55" s="171" t="s">
        <v>202</v>
      </c>
      <c r="E55" s="165"/>
      <c r="F55" s="172" t="s">
        <v>131</v>
      </c>
      <c r="G55" s="165"/>
      <c r="H55" s="201" t="s">
        <v>104</v>
      </c>
      <c r="I55" s="165"/>
      <c r="J55" s="171" t="s">
        <v>135</v>
      </c>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132</v>
      </c>
      <c r="G57" s="165"/>
      <c r="H57" s="169" t="s">
        <v>105</v>
      </c>
      <c r="I57" s="165"/>
      <c r="J57" s="171" t="s">
        <v>207</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1"/>
      <c r="D64" s="281"/>
      <c r="E64" s="271"/>
      <c r="F64" s="281"/>
      <c r="G64" s="271"/>
      <c r="H64" s="281"/>
      <c r="I64" s="271"/>
      <c r="J64" s="281"/>
    </row>
    <row r="65" spans="2:14" ht="28.5" customHeight="1" thickBot="1">
      <c r="B65" s="282"/>
      <c r="C65" s="271"/>
      <c r="D65" s="281"/>
      <c r="E65" s="271"/>
      <c r="F65" s="281"/>
      <c r="G65" s="271"/>
      <c r="H65" s="281"/>
      <c r="I65" s="271"/>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t="s">
        <v>88</v>
      </c>
      <c r="C75" s="165"/>
      <c r="D75" s="171" t="s">
        <v>139</v>
      </c>
      <c r="E75" s="165"/>
      <c r="F75" s="172" t="s">
        <v>144</v>
      </c>
      <c r="G75" s="165"/>
      <c r="H75" s="201" t="s">
        <v>148</v>
      </c>
      <c r="I75" s="165"/>
      <c r="J75" s="171" t="s">
        <v>109</v>
      </c>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140</v>
      </c>
      <c r="E77" s="165"/>
      <c r="F77" s="172" t="s">
        <v>145</v>
      </c>
      <c r="G77" s="165"/>
      <c r="H77" s="169" t="s">
        <v>105</v>
      </c>
      <c r="I77" s="165"/>
      <c r="J77" s="171" t="s">
        <v>207</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1"/>
      <c r="D84" s="281"/>
      <c r="E84" s="271"/>
      <c r="F84" s="281"/>
      <c r="G84" s="271"/>
      <c r="H84" s="281"/>
      <c r="I84" s="271"/>
      <c r="J84" s="281"/>
    </row>
    <row r="85" spans="2:14" ht="28.5" customHeight="1" thickBot="1">
      <c r="B85" s="282"/>
      <c r="C85" s="271"/>
      <c r="D85" s="281"/>
      <c r="E85" s="271"/>
      <c r="F85" s="281"/>
      <c r="G85" s="271"/>
      <c r="H85" s="281"/>
      <c r="I85" s="271"/>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t="s">
        <v>99</v>
      </c>
      <c r="C95" s="170"/>
      <c r="D95" s="171" t="s">
        <v>152</v>
      </c>
      <c r="E95" s="165"/>
      <c r="F95" s="172" t="s">
        <v>117</v>
      </c>
      <c r="G95" s="165"/>
      <c r="H95" s="169" t="s">
        <v>121</v>
      </c>
      <c r="I95" s="165"/>
      <c r="J95" s="182" t="s">
        <v>103</v>
      </c>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156</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1"/>
      <c r="D104" s="281"/>
      <c r="E104" s="271"/>
      <c r="F104" s="281"/>
      <c r="G104" s="271"/>
      <c r="H104" s="281"/>
      <c r="I104" s="271"/>
      <c r="J104" s="281"/>
    </row>
    <row r="105" spans="2:14" ht="28.5" customHeight="1" thickBot="1">
      <c r="B105" s="282"/>
      <c r="C105" s="271"/>
      <c r="D105" s="281"/>
      <c r="E105" s="271"/>
      <c r="F105" s="281"/>
      <c r="G105" s="271"/>
      <c r="H105" s="281"/>
      <c r="I105" s="271"/>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t="s">
        <v>161</v>
      </c>
      <c r="C115" s="170"/>
      <c r="D115" s="171" t="s">
        <v>164</v>
      </c>
      <c r="E115" s="165"/>
      <c r="F115" s="172" t="s">
        <v>125</v>
      </c>
      <c r="G115" s="165"/>
      <c r="H115" s="169" t="s">
        <v>104</v>
      </c>
      <c r="I115" s="165"/>
      <c r="J115" s="267" t="s">
        <v>216</v>
      </c>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162</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1"/>
      <c r="D124" s="281"/>
      <c r="E124" s="271"/>
      <c r="F124" s="281"/>
      <c r="G124" s="271"/>
      <c r="H124" s="281"/>
      <c r="I124" s="271"/>
      <c r="J124" s="281"/>
    </row>
    <row r="125" spans="2:14" ht="28.5" hidden="1" customHeight="1" thickBot="1">
      <c r="B125" s="282"/>
      <c r="C125" s="271"/>
      <c r="D125" s="281"/>
      <c r="E125" s="271"/>
      <c r="F125" s="281"/>
      <c r="G125" s="271"/>
      <c r="H125" s="281"/>
      <c r="I125" s="271"/>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1"/>
      <c r="D145" s="281"/>
      <c r="E145" s="271"/>
      <c r="F145" s="281"/>
      <c r="G145" s="271"/>
      <c r="H145" s="281"/>
      <c r="I145" s="271"/>
      <c r="J145" s="281"/>
    </row>
    <row r="146" spans="2:12" ht="28.5" hidden="1" customHeight="1" thickBot="1">
      <c r="B146" s="282"/>
      <c r="C146" s="271"/>
      <c r="D146" s="281"/>
      <c r="E146" s="271"/>
      <c r="F146" s="281"/>
      <c r="G146" s="271"/>
      <c r="H146" s="281"/>
      <c r="I146" s="271"/>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1"/>
      <c r="D165" s="281"/>
      <c r="E165" s="271"/>
      <c r="F165" s="281"/>
      <c r="G165" s="271"/>
      <c r="H165" s="281"/>
      <c r="I165" s="271"/>
      <c r="J165" s="281"/>
    </row>
    <row r="166" spans="2:14" ht="28.5" customHeight="1" thickBot="1">
      <c r="B166" s="282"/>
      <c r="C166" s="271"/>
      <c r="D166" s="281"/>
      <c r="E166" s="271"/>
      <c r="F166" s="281"/>
      <c r="G166" s="271"/>
      <c r="H166" s="281"/>
      <c r="I166" s="271"/>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1"/>
      <c r="E185" s="271"/>
      <c r="G185" s="271"/>
      <c r="I185" s="271"/>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1"/>
      <c r="D189" s="281"/>
      <c r="E189" s="271"/>
      <c r="F189" s="281"/>
      <c r="G189" s="271"/>
      <c r="H189" s="281"/>
      <c r="I189" s="271"/>
      <c r="J189" s="281"/>
    </row>
    <row r="190" spans="2:14" ht="28.5" customHeight="1" thickBot="1">
      <c r="B190" s="282"/>
      <c r="C190" s="271"/>
      <c r="D190" s="281"/>
      <c r="E190" s="271"/>
      <c r="F190" s="281"/>
      <c r="G190" s="271"/>
      <c r="H190" s="281"/>
      <c r="I190" s="271"/>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1"/>
      <c r="E209" s="271"/>
      <c r="G209" s="271"/>
      <c r="I209" s="271"/>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1"/>
      <c r="D213" s="281"/>
      <c r="E213" s="271"/>
      <c r="F213" s="281"/>
      <c r="G213" s="271"/>
      <c r="H213" s="281"/>
      <c r="I213" s="271"/>
      <c r="J213" s="281"/>
    </row>
    <row r="214" spans="2:14" ht="28.5" customHeight="1" thickBot="1">
      <c r="B214" s="282"/>
      <c r="C214" s="271"/>
      <c r="D214" s="281"/>
      <c r="E214" s="271"/>
      <c r="F214" s="281"/>
      <c r="G214" s="271"/>
      <c r="H214" s="281"/>
      <c r="I214" s="271"/>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1"/>
      <c r="E233" s="271"/>
      <c r="G233" s="271"/>
      <c r="I233" s="271"/>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1"/>
      <c r="D237" s="281"/>
      <c r="E237" s="271"/>
      <c r="F237" s="281"/>
      <c r="G237" s="271"/>
      <c r="H237" s="281"/>
      <c r="I237" s="271"/>
      <c r="J237" s="281"/>
    </row>
    <row r="238" spans="2:14" ht="28.5" customHeight="1" thickBot="1">
      <c r="B238" s="282"/>
      <c r="C238" s="271"/>
      <c r="D238" s="281"/>
      <c r="E238" s="271"/>
      <c r="F238" s="281"/>
      <c r="G238" s="271"/>
      <c r="H238" s="281"/>
      <c r="I238" s="271"/>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1"/>
      <c r="E257" s="271"/>
      <c r="G257" s="271"/>
      <c r="I257" s="271"/>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1"/>
      <c r="D261" s="281"/>
      <c r="E261" s="271"/>
      <c r="F261" s="281"/>
      <c r="G261" s="271"/>
      <c r="H261" s="281"/>
      <c r="I261" s="271"/>
      <c r="J261" s="281"/>
    </row>
    <row r="262" spans="2:14" ht="28.5" customHeight="1" thickBot="1">
      <c r="B262" s="282"/>
      <c r="C262" s="271"/>
      <c r="D262" s="281"/>
      <c r="E262" s="271"/>
      <c r="F262" s="281"/>
      <c r="G262" s="271"/>
      <c r="H262" s="281"/>
      <c r="I262" s="271"/>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1"/>
      <c r="E281" s="271"/>
      <c r="G281" s="271"/>
      <c r="I281" s="271"/>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1"/>
      <c r="D285" s="281"/>
      <c r="E285" s="271"/>
      <c r="F285" s="281"/>
      <c r="G285" s="271"/>
      <c r="H285" s="281"/>
      <c r="I285" s="271"/>
      <c r="J285" s="281"/>
    </row>
    <row r="286" spans="2:14" ht="28.5" customHeight="1" thickBot="1">
      <c r="B286" s="282"/>
      <c r="C286" s="271"/>
      <c r="D286" s="281"/>
      <c r="E286" s="271"/>
      <c r="F286" s="281"/>
      <c r="G286" s="271"/>
      <c r="H286" s="281"/>
      <c r="I286" s="271"/>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1"/>
      <c r="E305" s="271"/>
      <c r="G305" s="271"/>
      <c r="I305" s="27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4.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23" zoomScale="40" zoomScaleNormal="40" zoomScaleSheetLayoutView="40" workbookViewId="0">
      <selection activeCell="B40" sqref="B40:J40"/>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2"/>
      <c r="D4" s="281"/>
      <c r="E4" s="272"/>
      <c r="F4" s="281"/>
      <c r="G4" s="272"/>
      <c r="H4" s="281"/>
      <c r="I4" s="272"/>
      <c r="J4" s="281"/>
    </row>
    <row r="5" spans="2:14" ht="28.5" customHeight="1" thickBot="1">
      <c r="B5" s="282"/>
      <c r="C5" s="272"/>
      <c r="D5" s="288"/>
      <c r="E5" s="272"/>
      <c r="F5" s="289"/>
      <c r="G5" s="272"/>
      <c r="H5" s="282"/>
      <c r="I5" s="272"/>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t="s">
        <v>88</v>
      </c>
      <c r="C15" s="152"/>
      <c r="D15" s="240" t="s">
        <v>161</v>
      </c>
      <c r="E15" s="152"/>
      <c r="F15" s="159" t="s">
        <v>221</v>
      </c>
      <c r="G15" s="165"/>
      <c r="H15" s="156" t="s">
        <v>222</v>
      </c>
      <c r="I15" s="165"/>
      <c r="J15" s="158" t="s">
        <v>95</v>
      </c>
    </row>
    <row r="16" spans="2:14" s="35" customFormat="1" ht="14.1" customHeight="1" thickBot="1">
      <c r="B16" s="168"/>
      <c r="C16" s="165"/>
      <c r="D16" s="165"/>
      <c r="E16" s="165"/>
      <c r="F16" s="165"/>
      <c r="G16" s="165"/>
      <c r="H16" s="165"/>
      <c r="I16" s="165"/>
      <c r="J16" s="229"/>
    </row>
    <row r="17" spans="2:14" s="33" customFormat="1" ht="120" customHeight="1" thickBot="1">
      <c r="B17" s="169" t="s">
        <v>229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2"/>
      <c r="C24" s="272"/>
      <c r="D24" s="272"/>
      <c r="E24" s="272"/>
      <c r="F24" s="272"/>
      <c r="G24" s="272"/>
      <c r="H24" s="272"/>
      <c r="I24" s="272"/>
      <c r="J24" s="272"/>
    </row>
    <row r="25" spans="2:14" ht="28.5" customHeight="1" thickBot="1">
      <c r="B25" s="272"/>
      <c r="C25" s="272"/>
      <c r="D25" s="272"/>
      <c r="E25" s="272"/>
      <c r="F25" s="272"/>
      <c r="G25" s="272"/>
      <c r="H25" s="272"/>
      <c r="I25" s="272"/>
      <c r="J25" s="272"/>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54" t="s">
        <v>103</v>
      </c>
      <c r="C35" s="165"/>
      <c r="D35" s="171" t="s">
        <v>223</v>
      </c>
      <c r="E35" s="165"/>
      <c r="F35" s="172" t="s">
        <v>112</v>
      </c>
      <c r="G35" s="165"/>
      <c r="H35" s="201" t="s">
        <v>224</v>
      </c>
      <c r="I35" s="165"/>
      <c r="J35" s="171" t="s">
        <v>121</v>
      </c>
    </row>
    <row r="36" spans="2:14" s="35" customFormat="1" ht="14.1" customHeight="1" thickBot="1">
      <c r="B36" s="255"/>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230</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2"/>
      <c r="D44" s="281"/>
      <c r="E44" s="272"/>
      <c r="F44" s="281"/>
      <c r="G44" s="272"/>
      <c r="H44" s="293"/>
      <c r="I44" s="272"/>
      <c r="J44" s="281"/>
    </row>
    <row r="45" spans="2:14" ht="28.5" customHeight="1" thickBot="1">
      <c r="B45" s="282"/>
      <c r="C45" s="272"/>
      <c r="D45" s="281"/>
      <c r="E45" s="272"/>
      <c r="F45" s="281"/>
      <c r="G45" s="272"/>
      <c r="H45" s="293"/>
      <c r="I45" s="272"/>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t="s">
        <v>125</v>
      </c>
      <c r="C55" s="165"/>
      <c r="D55" s="171" t="s">
        <v>202</v>
      </c>
      <c r="E55" s="165"/>
      <c r="F55" s="172" t="s">
        <v>131</v>
      </c>
      <c r="G55" s="165"/>
      <c r="H55" s="201" t="s">
        <v>225</v>
      </c>
      <c r="I55" s="165"/>
      <c r="J55" s="171" t="s">
        <v>226</v>
      </c>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231</v>
      </c>
      <c r="G57" s="165"/>
      <c r="H57" s="169" t="s">
        <v>105</v>
      </c>
      <c r="I57" s="165"/>
      <c r="J57" s="171" t="s">
        <v>234</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2"/>
      <c r="D64" s="281"/>
      <c r="E64" s="272"/>
      <c r="F64" s="281"/>
      <c r="G64" s="272"/>
      <c r="H64" s="281"/>
      <c r="I64" s="272"/>
      <c r="J64" s="281"/>
    </row>
    <row r="65" spans="2:14" ht="28.5" customHeight="1" thickBot="1">
      <c r="B65" s="282"/>
      <c r="C65" s="272"/>
      <c r="D65" s="281"/>
      <c r="E65" s="272"/>
      <c r="F65" s="281"/>
      <c r="G65" s="272"/>
      <c r="H65" s="281"/>
      <c r="I65" s="272"/>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t="s">
        <v>88</v>
      </c>
      <c r="C75" s="165"/>
      <c r="D75" s="171" t="s">
        <v>232</v>
      </c>
      <c r="E75" s="165"/>
      <c r="F75" s="172" t="s">
        <v>227</v>
      </c>
      <c r="G75" s="165"/>
      <c r="H75" s="201" t="s">
        <v>148</v>
      </c>
      <c r="I75" s="165"/>
      <c r="J75" s="171" t="s">
        <v>223</v>
      </c>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233</v>
      </c>
      <c r="E77" s="165"/>
      <c r="F77" s="172" t="s">
        <v>145</v>
      </c>
      <c r="G77" s="165"/>
      <c r="H77" s="169" t="s">
        <v>105</v>
      </c>
      <c r="I77" s="165"/>
      <c r="J77" s="171" t="s">
        <v>234</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2"/>
      <c r="D84" s="281"/>
      <c r="E84" s="272"/>
      <c r="F84" s="281"/>
      <c r="G84" s="272"/>
      <c r="H84" s="281"/>
      <c r="I84" s="272"/>
      <c r="J84" s="281"/>
    </row>
    <row r="85" spans="2:14" ht="28.5" customHeight="1" thickBot="1">
      <c r="B85" s="282"/>
      <c r="C85" s="272"/>
      <c r="D85" s="281"/>
      <c r="E85" s="272"/>
      <c r="F85" s="281"/>
      <c r="G85" s="272"/>
      <c r="H85" s="281"/>
      <c r="I85" s="272"/>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t="s">
        <v>228</v>
      </c>
      <c r="C95" s="170"/>
      <c r="D95" s="171" t="s">
        <v>152</v>
      </c>
      <c r="E95" s="165"/>
      <c r="F95" s="172" t="s">
        <v>224</v>
      </c>
      <c r="G95" s="165"/>
      <c r="H95" s="169" t="s">
        <v>121</v>
      </c>
      <c r="I95" s="165"/>
      <c r="J95" s="182" t="s">
        <v>103</v>
      </c>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237</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2"/>
      <c r="D104" s="281"/>
      <c r="E104" s="272"/>
      <c r="F104" s="281"/>
      <c r="G104" s="272"/>
      <c r="H104" s="281"/>
      <c r="I104" s="272"/>
      <c r="J104" s="281"/>
    </row>
    <row r="105" spans="2:14" ht="28.5" customHeight="1" thickBot="1">
      <c r="B105" s="282"/>
      <c r="C105" s="272"/>
      <c r="D105" s="281"/>
      <c r="E105" s="272"/>
      <c r="F105" s="281"/>
      <c r="G105" s="272"/>
      <c r="H105" s="281"/>
      <c r="I105" s="272"/>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t="s">
        <v>161</v>
      </c>
      <c r="C115" s="170"/>
      <c r="D115" s="171" t="s">
        <v>235</v>
      </c>
      <c r="E115" s="165"/>
      <c r="F115" s="172" t="s">
        <v>125</v>
      </c>
      <c r="G115" s="165"/>
      <c r="H115" s="169" t="s">
        <v>221</v>
      </c>
      <c r="I115" s="165"/>
      <c r="J115" s="267" t="s">
        <v>216</v>
      </c>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236</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2"/>
      <c r="D124" s="281"/>
      <c r="E124" s="272"/>
      <c r="F124" s="281"/>
      <c r="G124" s="272"/>
      <c r="H124" s="281"/>
      <c r="I124" s="272"/>
      <c r="J124" s="281"/>
    </row>
    <row r="125" spans="2:14" ht="28.5" hidden="1" customHeight="1" thickBot="1">
      <c r="B125" s="282"/>
      <c r="C125" s="272"/>
      <c r="D125" s="281"/>
      <c r="E125" s="272"/>
      <c r="F125" s="281"/>
      <c r="G125" s="272"/>
      <c r="H125" s="281"/>
      <c r="I125" s="272"/>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2"/>
      <c r="D145" s="281"/>
      <c r="E145" s="272"/>
      <c r="F145" s="281"/>
      <c r="G145" s="272"/>
      <c r="H145" s="281"/>
      <c r="I145" s="272"/>
      <c r="J145" s="281"/>
    </row>
    <row r="146" spans="2:12" ht="28.5" hidden="1" customHeight="1" thickBot="1">
      <c r="B146" s="282"/>
      <c r="C146" s="272"/>
      <c r="D146" s="281"/>
      <c r="E146" s="272"/>
      <c r="F146" s="281"/>
      <c r="G146" s="272"/>
      <c r="H146" s="281"/>
      <c r="I146" s="272"/>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2"/>
      <c r="D165" s="281"/>
      <c r="E165" s="272"/>
      <c r="F165" s="281"/>
      <c r="G165" s="272"/>
      <c r="H165" s="281"/>
      <c r="I165" s="272"/>
      <c r="J165" s="281"/>
    </row>
    <row r="166" spans="2:14" ht="28.5" customHeight="1" thickBot="1">
      <c r="B166" s="282"/>
      <c r="C166" s="272"/>
      <c r="D166" s="281"/>
      <c r="E166" s="272"/>
      <c r="F166" s="281"/>
      <c r="G166" s="272"/>
      <c r="H166" s="281"/>
      <c r="I166" s="272"/>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2"/>
      <c r="E185" s="272"/>
      <c r="G185" s="272"/>
      <c r="I185" s="272"/>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2"/>
      <c r="D189" s="281"/>
      <c r="E189" s="272"/>
      <c r="F189" s="281"/>
      <c r="G189" s="272"/>
      <c r="H189" s="281"/>
      <c r="I189" s="272"/>
      <c r="J189" s="281"/>
    </row>
    <row r="190" spans="2:14" ht="28.5" customHeight="1" thickBot="1">
      <c r="B190" s="282"/>
      <c r="C190" s="272"/>
      <c r="D190" s="281"/>
      <c r="E190" s="272"/>
      <c r="F190" s="281"/>
      <c r="G190" s="272"/>
      <c r="H190" s="281"/>
      <c r="I190" s="272"/>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2"/>
      <c r="E209" s="272"/>
      <c r="G209" s="272"/>
      <c r="I209" s="272"/>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2"/>
      <c r="D213" s="281"/>
      <c r="E213" s="272"/>
      <c r="F213" s="281"/>
      <c r="G213" s="272"/>
      <c r="H213" s="281"/>
      <c r="I213" s="272"/>
      <c r="J213" s="281"/>
    </row>
    <row r="214" spans="2:14" ht="28.5" customHeight="1" thickBot="1">
      <c r="B214" s="282"/>
      <c r="C214" s="272"/>
      <c r="D214" s="281"/>
      <c r="E214" s="272"/>
      <c r="F214" s="281"/>
      <c r="G214" s="272"/>
      <c r="H214" s="281"/>
      <c r="I214" s="272"/>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2"/>
      <c r="E233" s="272"/>
      <c r="G233" s="272"/>
      <c r="I233" s="272"/>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2"/>
      <c r="D237" s="281"/>
      <c r="E237" s="272"/>
      <c r="F237" s="281"/>
      <c r="G237" s="272"/>
      <c r="H237" s="281"/>
      <c r="I237" s="272"/>
      <c r="J237" s="281"/>
    </row>
    <row r="238" spans="2:14" ht="28.5" customHeight="1" thickBot="1">
      <c r="B238" s="282"/>
      <c r="C238" s="272"/>
      <c r="D238" s="281"/>
      <c r="E238" s="272"/>
      <c r="F238" s="281"/>
      <c r="G238" s="272"/>
      <c r="H238" s="281"/>
      <c r="I238" s="272"/>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2"/>
      <c r="E257" s="272"/>
      <c r="G257" s="272"/>
      <c r="I257" s="272"/>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2"/>
      <c r="D261" s="281"/>
      <c r="E261" s="272"/>
      <c r="F261" s="281"/>
      <c r="G261" s="272"/>
      <c r="H261" s="281"/>
      <c r="I261" s="272"/>
      <c r="J261" s="281"/>
    </row>
    <row r="262" spans="2:14" ht="28.5" customHeight="1" thickBot="1">
      <c r="B262" s="282"/>
      <c r="C262" s="272"/>
      <c r="D262" s="281"/>
      <c r="E262" s="272"/>
      <c r="F262" s="281"/>
      <c r="G262" s="272"/>
      <c r="H262" s="281"/>
      <c r="I262" s="272"/>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2"/>
      <c r="E281" s="272"/>
      <c r="G281" s="272"/>
      <c r="I281" s="272"/>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2"/>
      <c r="D285" s="281"/>
      <c r="E285" s="272"/>
      <c r="F285" s="281"/>
      <c r="G285" s="272"/>
      <c r="H285" s="281"/>
      <c r="I285" s="272"/>
      <c r="J285" s="281"/>
    </row>
    <row r="286" spans="2:14" ht="28.5" customHeight="1" thickBot="1">
      <c r="B286" s="282"/>
      <c r="C286" s="272"/>
      <c r="D286" s="281"/>
      <c r="E286" s="272"/>
      <c r="F286" s="281"/>
      <c r="G286" s="272"/>
      <c r="H286" s="281"/>
      <c r="I286" s="272"/>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2"/>
      <c r="E305" s="272"/>
      <c r="G305" s="272"/>
      <c r="I305" s="272"/>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5.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24" zoomScale="40" zoomScaleNormal="40" zoomScaleSheetLayoutView="40" workbookViewId="0">
      <selection activeCell="B27" sqref="B27"/>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1"/>
      <c r="D4" s="281"/>
      <c r="E4" s="271"/>
      <c r="F4" s="281"/>
      <c r="G4" s="271"/>
      <c r="H4" s="281"/>
      <c r="I4" s="271"/>
      <c r="J4" s="281"/>
    </row>
    <row r="5" spans="2:14" ht="28.5" customHeight="1" thickBot="1">
      <c r="B5" s="282"/>
      <c r="C5" s="271"/>
      <c r="D5" s="288"/>
      <c r="E5" s="271"/>
      <c r="F5" s="289"/>
      <c r="G5" s="271"/>
      <c r="H5" s="282"/>
      <c r="I5" s="271"/>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c r="C15" s="152"/>
      <c r="D15" s="240" t="s">
        <v>161</v>
      </c>
      <c r="E15" s="152"/>
      <c r="F15" s="159"/>
      <c r="G15" s="165"/>
      <c r="H15" s="156"/>
      <c r="I15" s="165"/>
      <c r="J15" s="158" t="s">
        <v>95</v>
      </c>
    </row>
    <row r="16" spans="2:14" s="35" customFormat="1" ht="14.1" customHeight="1" thickBot="1">
      <c r="B16" s="168"/>
      <c r="C16" s="165"/>
      <c r="D16" s="165"/>
      <c r="E16" s="165"/>
      <c r="F16" s="165"/>
      <c r="G16" s="165"/>
      <c r="H16" s="165"/>
      <c r="I16" s="165"/>
      <c r="J16" s="229"/>
    </row>
    <row r="17" spans="2:14" s="33" customFormat="1" ht="120" customHeight="1" thickBot="1">
      <c r="B17" s="169" t="s">
        <v>89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1"/>
      <c r="C24" s="271"/>
      <c r="D24" s="271"/>
      <c r="E24" s="271"/>
      <c r="F24" s="271"/>
      <c r="G24" s="271"/>
      <c r="H24" s="271"/>
      <c r="I24" s="271"/>
      <c r="J24" s="271"/>
    </row>
    <row r="25" spans="2:14" ht="28.5" customHeight="1" thickBot="1">
      <c r="B25" s="271"/>
      <c r="C25" s="271"/>
      <c r="D25" s="271"/>
      <c r="E25" s="271"/>
      <c r="F25" s="271"/>
      <c r="G25" s="271"/>
      <c r="H25" s="271"/>
      <c r="I25" s="271"/>
      <c r="J25" s="271"/>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54"/>
      <c r="C35" s="165"/>
      <c r="D35" s="171" t="s">
        <v>109</v>
      </c>
      <c r="E35" s="165"/>
      <c r="F35" s="172" t="s">
        <v>112</v>
      </c>
      <c r="G35" s="165"/>
      <c r="H35" s="201"/>
      <c r="I35" s="165"/>
      <c r="J35" s="171" t="s">
        <v>121</v>
      </c>
    </row>
    <row r="36" spans="2:14" s="35" customFormat="1" ht="14.1" customHeight="1" thickBot="1">
      <c r="B36" s="255"/>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122</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1"/>
      <c r="D44" s="281"/>
      <c r="E44" s="271"/>
      <c r="F44" s="281"/>
      <c r="G44" s="271"/>
      <c r="H44" s="293"/>
      <c r="I44" s="271"/>
      <c r="J44" s="281"/>
    </row>
    <row r="45" spans="2:14" ht="28.5" customHeight="1" thickBot="1">
      <c r="B45" s="282"/>
      <c r="C45" s="271"/>
      <c r="D45" s="281"/>
      <c r="E45" s="271"/>
      <c r="F45" s="281"/>
      <c r="G45" s="271"/>
      <c r="H45" s="293"/>
      <c r="I45" s="271"/>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c r="C55" s="165"/>
      <c r="D55" s="171" t="s">
        <v>202</v>
      </c>
      <c r="E55" s="165"/>
      <c r="F55" s="172"/>
      <c r="G55" s="165"/>
      <c r="H55" s="201" t="s">
        <v>104</v>
      </c>
      <c r="I55" s="165"/>
      <c r="J55" s="171"/>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132</v>
      </c>
      <c r="G57" s="165"/>
      <c r="H57" s="169" t="s">
        <v>105</v>
      </c>
      <c r="I57" s="165"/>
      <c r="J57" s="171" t="s">
        <v>207</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1"/>
      <c r="D64" s="281"/>
      <c r="E64" s="271"/>
      <c r="F64" s="281"/>
      <c r="G64" s="271"/>
      <c r="H64" s="281"/>
      <c r="I64" s="271"/>
      <c r="J64" s="281"/>
    </row>
    <row r="65" spans="2:14" ht="28.5" customHeight="1" thickBot="1">
      <c r="B65" s="282"/>
      <c r="C65" s="271"/>
      <c r="D65" s="281"/>
      <c r="E65" s="271"/>
      <c r="F65" s="281"/>
      <c r="G65" s="271"/>
      <c r="H65" s="281"/>
      <c r="I65" s="271"/>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t="s">
        <v>88</v>
      </c>
      <c r="C75" s="165"/>
      <c r="D75" s="171"/>
      <c r="E75" s="165"/>
      <c r="F75" s="172" t="s">
        <v>144</v>
      </c>
      <c r="G75" s="165"/>
      <c r="H75" s="201" t="s">
        <v>148</v>
      </c>
      <c r="I75" s="165"/>
      <c r="J75" s="171"/>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140</v>
      </c>
      <c r="E77" s="165"/>
      <c r="F77" s="172" t="s">
        <v>145</v>
      </c>
      <c r="G77" s="165"/>
      <c r="H77" s="169" t="s">
        <v>105</v>
      </c>
      <c r="I77" s="165"/>
      <c r="J77" s="171" t="s">
        <v>207</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1"/>
      <c r="D84" s="281"/>
      <c r="E84" s="271"/>
      <c r="F84" s="281"/>
      <c r="G84" s="271"/>
      <c r="H84" s="281"/>
      <c r="I84" s="271"/>
      <c r="J84" s="281"/>
    </row>
    <row r="85" spans="2:14" ht="28.5" customHeight="1" thickBot="1">
      <c r="B85" s="282"/>
      <c r="C85" s="271"/>
      <c r="D85" s="281"/>
      <c r="E85" s="271"/>
      <c r="F85" s="281"/>
      <c r="G85" s="271"/>
      <c r="H85" s="281"/>
      <c r="I85" s="271"/>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c r="C95" s="170"/>
      <c r="D95" s="171" t="s">
        <v>152</v>
      </c>
      <c r="E95" s="165"/>
      <c r="F95" s="172"/>
      <c r="G95" s="165"/>
      <c r="H95" s="169" t="s">
        <v>121</v>
      </c>
      <c r="I95" s="165"/>
      <c r="J95" s="182"/>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156</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1"/>
      <c r="D104" s="281"/>
      <c r="E104" s="271"/>
      <c r="F104" s="281"/>
      <c r="G104" s="271"/>
      <c r="H104" s="281"/>
      <c r="I104" s="271"/>
      <c r="J104" s="281"/>
    </row>
    <row r="105" spans="2:14" ht="28.5" customHeight="1" thickBot="1">
      <c r="B105" s="282"/>
      <c r="C105" s="271"/>
      <c r="D105" s="281"/>
      <c r="E105" s="271"/>
      <c r="F105" s="281"/>
      <c r="G105" s="271"/>
      <c r="H105" s="281"/>
      <c r="I105" s="271"/>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t="s">
        <v>161</v>
      </c>
      <c r="C115" s="170"/>
      <c r="D115" s="171"/>
      <c r="E115" s="165"/>
      <c r="F115" s="172" t="s">
        <v>125</v>
      </c>
      <c r="G115" s="165"/>
      <c r="H115" s="169" t="s">
        <v>104</v>
      </c>
      <c r="I115" s="165"/>
      <c r="J115" s="267"/>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162</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1"/>
      <c r="D124" s="281"/>
      <c r="E124" s="271"/>
      <c r="F124" s="281"/>
      <c r="G124" s="271"/>
      <c r="H124" s="281"/>
      <c r="I124" s="271"/>
      <c r="J124" s="281"/>
    </row>
    <row r="125" spans="2:14" ht="28.5" hidden="1" customHeight="1" thickBot="1">
      <c r="B125" s="282"/>
      <c r="C125" s="271"/>
      <c r="D125" s="281"/>
      <c r="E125" s="271"/>
      <c r="F125" s="281"/>
      <c r="G125" s="271"/>
      <c r="H125" s="281"/>
      <c r="I125" s="271"/>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1"/>
      <c r="D145" s="281"/>
      <c r="E145" s="271"/>
      <c r="F145" s="281"/>
      <c r="G145" s="271"/>
      <c r="H145" s="281"/>
      <c r="I145" s="271"/>
      <c r="J145" s="281"/>
    </row>
    <row r="146" spans="2:12" ht="28.5" hidden="1" customHeight="1" thickBot="1">
      <c r="B146" s="282"/>
      <c r="C146" s="271"/>
      <c r="D146" s="281"/>
      <c r="E146" s="271"/>
      <c r="F146" s="281"/>
      <c r="G146" s="271"/>
      <c r="H146" s="281"/>
      <c r="I146" s="271"/>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1"/>
      <c r="D165" s="281"/>
      <c r="E165" s="271"/>
      <c r="F165" s="281"/>
      <c r="G165" s="271"/>
      <c r="H165" s="281"/>
      <c r="I165" s="271"/>
      <c r="J165" s="281"/>
    </row>
    <row r="166" spans="2:14" ht="28.5" customHeight="1" thickBot="1">
      <c r="B166" s="282"/>
      <c r="C166" s="271"/>
      <c r="D166" s="281"/>
      <c r="E166" s="271"/>
      <c r="F166" s="281"/>
      <c r="G166" s="271"/>
      <c r="H166" s="281"/>
      <c r="I166" s="271"/>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1"/>
      <c r="E185" s="271"/>
      <c r="G185" s="271"/>
      <c r="I185" s="271"/>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1"/>
      <c r="D189" s="281"/>
      <c r="E189" s="271"/>
      <c r="F189" s="281"/>
      <c r="G189" s="271"/>
      <c r="H189" s="281"/>
      <c r="I189" s="271"/>
      <c r="J189" s="281"/>
    </row>
    <row r="190" spans="2:14" ht="28.5" customHeight="1" thickBot="1">
      <c r="B190" s="282"/>
      <c r="C190" s="271"/>
      <c r="D190" s="281"/>
      <c r="E190" s="271"/>
      <c r="F190" s="281"/>
      <c r="G190" s="271"/>
      <c r="H190" s="281"/>
      <c r="I190" s="271"/>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1"/>
      <c r="E209" s="271"/>
      <c r="G209" s="271"/>
      <c r="I209" s="271"/>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1"/>
      <c r="D213" s="281"/>
      <c r="E213" s="271"/>
      <c r="F213" s="281"/>
      <c r="G213" s="271"/>
      <c r="H213" s="281"/>
      <c r="I213" s="271"/>
      <c r="J213" s="281"/>
    </row>
    <row r="214" spans="2:14" ht="28.5" customHeight="1" thickBot="1">
      <c r="B214" s="282"/>
      <c r="C214" s="271"/>
      <c r="D214" s="281"/>
      <c r="E214" s="271"/>
      <c r="F214" s="281"/>
      <c r="G214" s="271"/>
      <c r="H214" s="281"/>
      <c r="I214" s="271"/>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1"/>
      <c r="E233" s="271"/>
      <c r="G233" s="271"/>
      <c r="I233" s="271"/>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1"/>
      <c r="D237" s="281"/>
      <c r="E237" s="271"/>
      <c r="F237" s="281"/>
      <c r="G237" s="271"/>
      <c r="H237" s="281"/>
      <c r="I237" s="271"/>
      <c r="J237" s="281"/>
    </row>
    <row r="238" spans="2:14" ht="28.5" customHeight="1" thickBot="1">
      <c r="B238" s="282"/>
      <c r="C238" s="271"/>
      <c r="D238" s="281"/>
      <c r="E238" s="271"/>
      <c r="F238" s="281"/>
      <c r="G238" s="271"/>
      <c r="H238" s="281"/>
      <c r="I238" s="271"/>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1"/>
      <c r="E257" s="271"/>
      <c r="G257" s="271"/>
      <c r="I257" s="271"/>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1"/>
      <c r="D261" s="281"/>
      <c r="E261" s="271"/>
      <c r="F261" s="281"/>
      <c r="G261" s="271"/>
      <c r="H261" s="281"/>
      <c r="I261" s="271"/>
      <c r="J261" s="281"/>
    </row>
    <row r="262" spans="2:14" ht="28.5" customHeight="1" thickBot="1">
      <c r="B262" s="282"/>
      <c r="C262" s="271"/>
      <c r="D262" s="281"/>
      <c r="E262" s="271"/>
      <c r="F262" s="281"/>
      <c r="G262" s="271"/>
      <c r="H262" s="281"/>
      <c r="I262" s="271"/>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1"/>
      <c r="E281" s="271"/>
      <c r="G281" s="271"/>
      <c r="I281" s="271"/>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1"/>
      <c r="D285" s="281"/>
      <c r="E285" s="271"/>
      <c r="F285" s="281"/>
      <c r="G285" s="271"/>
      <c r="H285" s="281"/>
      <c r="I285" s="271"/>
      <c r="J285" s="281"/>
    </row>
    <row r="286" spans="2:14" ht="28.5" customHeight="1" thickBot="1">
      <c r="B286" s="282"/>
      <c r="C286" s="271"/>
      <c r="D286" s="281"/>
      <c r="E286" s="271"/>
      <c r="F286" s="281"/>
      <c r="G286" s="271"/>
      <c r="H286" s="281"/>
      <c r="I286" s="271"/>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1"/>
      <c r="E305" s="271"/>
      <c r="G305" s="271"/>
      <c r="I305" s="27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6.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23" zoomScale="40" zoomScaleNormal="40" zoomScaleSheetLayoutView="40" workbookViewId="0">
      <selection activeCell="B27" sqref="B27"/>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2"/>
      <c r="D4" s="281"/>
      <c r="E4" s="272"/>
      <c r="F4" s="281"/>
      <c r="G4" s="272"/>
      <c r="H4" s="281"/>
      <c r="I4" s="272"/>
      <c r="J4" s="281"/>
    </row>
    <row r="5" spans="2:14" ht="28.5" customHeight="1" thickBot="1">
      <c r="B5" s="282"/>
      <c r="C5" s="272"/>
      <c r="D5" s="288"/>
      <c r="E5" s="272"/>
      <c r="F5" s="289"/>
      <c r="G5" s="272"/>
      <c r="H5" s="282"/>
      <c r="I5" s="272"/>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c r="C15" s="152"/>
      <c r="D15" s="240" t="s">
        <v>161</v>
      </c>
      <c r="E15" s="152"/>
      <c r="F15" s="159"/>
      <c r="G15" s="165"/>
      <c r="H15" s="156"/>
      <c r="I15" s="165"/>
      <c r="J15" s="158" t="s">
        <v>95</v>
      </c>
    </row>
    <row r="16" spans="2:14" s="35" customFormat="1" ht="14.1" customHeight="1" thickBot="1">
      <c r="B16" s="168"/>
      <c r="C16" s="165"/>
      <c r="D16" s="165"/>
      <c r="E16" s="165"/>
      <c r="F16" s="165"/>
      <c r="G16" s="165"/>
      <c r="H16" s="165"/>
      <c r="I16" s="165"/>
      <c r="J16" s="229"/>
    </row>
    <row r="17" spans="2:14" s="33" customFormat="1" ht="120" customHeight="1" thickBot="1">
      <c r="B17" s="169" t="s">
        <v>89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2"/>
      <c r="C24" s="272"/>
      <c r="D24" s="272"/>
      <c r="E24" s="272"/>
      <c r="F24" s="272"/>
      <c r="G24" s="272"/>
      <c r="H24" s="272"/>
      <c r="I24" s="272"/>
      <c r="J24" s="272"/>
    </row>
    <row r="25" spans="2:14" ht="28.5" customHeight="1" thickBot="1">
      <c r="B25" s="272"/>
      <c r="C25" s="272"/>
      <c r="D25" s="272"/>
      <c r="E25" s="272"/>
      <c r="F25" s="272"/>
      <c r="G25" s="272"/>
      <c r="H25" s="272"/>
      <c r="I25" s="272"/>
      <c r="J25" s="272"/>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54"/>
      <c r="C35" s="165"/>
      <c r="D35" s="171" t="s">
        <v>109</v>
      </c>
      <c r="E35" s="165"/>
      <c r="F35" s="172" t="s">
        <v>112</v>
      </c>
      <c r="G35" s="165"/>
      <c r="H35" s="201"/>
      <c r="I35" s="165"/>
      <c r="J35" s="171" t="s">
        <v>121</v>
      </c>
    </row>
    <row r="36" spans="2:14" s="35" customFormat="1" ht="14.1" customHeight="1" thickBot="1">
      <c r="B36" s="255"/>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122</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2"/>
      <c r="D44" s="281"/>
      <c r="E44" s="272"/>
      <c r="F44" s="281"/>
      <c r="G44" s="272"/>
      <c r="H44" s="293"/>
      <c r="I44" s="272"/>
      <c r="J44" s="281"/>
    </row>
    <row r="45" spans="2:14" ht="28.5" customHeight="1" thickBot="1">
      <c r="B45" s="282"/>
      <c r="C45" s="272"/>
      <c r="D45" s="281"/>
      <c r="E45" s="272"/>
      <c r="F45" s="281"/>
      <c r="G45" s="272"/>
      <c r="H45" s="293"/>
      <c r="I45" s="272"/>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c r="C55" s="165"/>
      <c r="D55" s="171" t="s">
        <v>202</v>
      </c>
      <c r="E55" s="165"/>
      <c r="F55" s="172"/>
      <c r="G55" s="165"/>
      <c r="H55" s="201" t="s">
        <v>104</v>
      </c>
      <c r="I55" s="165"/>
      <c r="J55" s="171"/>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132</v>
      </c>
      <c r="G57" s="165"/>
      <c r="H57" s="169" t="s">
        <v>105</v>
      </c>
      <c r="I57" s="165"/>
      <c r="J57" s="171" t="s">
        <v>207</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2"/>
      <c r="D64" s="281"/>
      <c r="E64" s="272"/>
      <c r="F64" s="281"/>
      <c r="G64" s="272"/>
      <c r="H64" s="281"/>
      <c r="I64" s="272"/>
      <c r="J64" s="281"/>
    </row>
    <row r="65" spans="2:14" ht="28.5" customHeight="1" thickBot="1">
      <c r="B65" s="282"/>
      <c r="C65" s="272"/>
      <c r="D65" s="281"/>
      <c r="E65" s="272"/>
      <c r="F65" s="281"/>
      <c r="G65" s="272"/>
      <c r="H65" s="281"/>
      <c r="I65" s="272"/>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t="s">
        <v>88</v>
      </c>
      <c r="C75" s="165"/>
      <c r="D75" s="171"/>
      <c r="E75" s="165"/>
      <c r="F75" s="172" t="s">
        <v>144</v>
      </c>
      <c r="G75" s="165"/>
      <c r="H75" s="201" t="s">
        <v>148</v>
      </c>
      <c r="I75" s="165"/>
      <c r="J75" s="171"/>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140</v>
      </c>
      <c r="E77" s="165"/>
      <c r="F77" s="172" t="s">
        <v>145</v>
      </c>
      <c r="G77" s="165"/>
      <c r="H77" s="169" t="s">
        <v>105</v>
      </c>
      <c r="I77" s="165"/>
      <c r="J77" s="171" t="s">
        <v>207</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2"/>
      <c r="D84" s="281"/>
      <c r="E84" s="272"/>
      <c r="F84" s="281"/>
      <c r="G84" s="272"/>
      <c r="H84" s="281"/>
      <c r="I84" s="272"/>
      <c r="J84" s="281"/>
    </row>
    <row r="85" spans="2:14" ht="28.5" customHeight="1" thickBot="1">
      <c r="B85" s="282"/>
      <c r="C85" s="272"/>
      <c r="D85" s="281"/>
      <c r="E85" s="272"/>
      <c r="F85" s="281"/>
      <c r="G85" s="272"/>
      <c r="H85" s="281"/>
      <c r="I85" s="272"/>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c r="C95" s="170"/>
      <c r="D95" s="171" t="s">
        <v>152</v>
      </c>
      <c r="E95" s="165"/>
      <c r="F95" s="172"/>
      <c r="G95" s="165"/>
      <c r="H95" s="169" t="s">
        <v>121</v>
      </c>
      <c r="I95" s="165"/>
      <c r="J95" s="182"/>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156</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2"/>
      <c r="D104" s="281"/>
      <c r="E104" s="272"/>
      <c r="F104" s="281"/>
      <c r="G104" s="272"/>
      <c r="H104" s="281"/>
      <c r="I104" s="272"/>
      <c r="J104" s="281"/>
    </row>
    <row r="105" spans="2:14" ht="28.5" customHeight="1" thickBot="1">
      <c r="B105" s="282"/>
      <c r="C105" s="272"/>
      <c r="D105" s="281"/>
      <c r="E105" s="272"/>
      <c r="F105" s="281"/>
      <c r="G105" s="272"/>
      <c r="H105" s="281"/>
      <c r="I105" s="272"/>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t="s">
        <v>161</v>
      </c>
      <c r="C115" s="170"/>
      <c r="D115" s="171"/>
      <c r="E115" s="165"/>
      <c r="F115" s="172" t="s">
        <v>125</v>
      </c>
      <c r="G115" s="165"/>
      <c r="H115" s="169" t="s">
        <v>104</v>
      </c>
      <c r="I115" s="165"/>
      <c r="J115" s="267"/>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162</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2"/>
      <c r="D124" s="281"/>
      <c r="E124" s="272"/>
      <c r="F124" s="281"/>
      <c r="G124" s="272"/>
      <c r="H124" s="281"/>
      <c r="I124" s="272"/>
      <c r="J124" s="281"/>
    </row>
    <row r="125" spans="2:14" ht="28.5" hidden="1" customHeight="1" thickBot="1">
      <c r="B125" s="282"/>
      <c r="C125" s="272"/>
      <c r="D125" s="281"/>
      <c r="E125" s="272"/>
      <c r="F125" s="281"/>
      <c r="G125" s="272"/>
      <c r="H125" s="281"/>
      <c r="I125" s="272"/>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2"/>
      <c r="D145" s="281"/>
      <c r="E145" s="272"/>
      <c r="F145" s="281"/>
      <c r="G145" s="272"/>
      <c r="H145" s="281"/>
      <c r="I145" s="272"/>
      <c r="J145" s="281"/>
    </row>
    <row r="146" spans="2:12" ht="28.5" hidden="1" customHeight="1" thickBot="1">
      <c r="B146" s="282"/>
      <c r="C146" s="272"/>
      <c r="D146" s="281"/>
      <c r="E146" s="272"/>
      <c r="F146" s="281"/>
      <c r="G146" s="272"/>
      <c r="H146" s="281"/>
      <c r="I146" s="272"/>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2"/>
      <c r="D165" s="281"/>
      <c r="E165" s="272"/>
      <c r="F165" s="281"/>
      <c r="G165" s="272"/>
      <c r="H165" s="281"/>
      <c r="I165" s="272"/>
      <c r="J165" s="281"/>
    </row>
    <row r="166" spans="2:14" ht="28.5" customHeight="1" thickBot="1">
      <c r="B166" s="282"/>
      <c r="C166" s="272"/>
      <c r="D166" s="281"/>
      <c r="E166" s="272"/>
      <c r="F166" s="281"/>
      <c r="G166" s="272"/>
      <c r="H166" s="281"/>
      <c r="I166" s="272"/>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2"/>
      <c r="E185" s="272"/>
      <c r="G185" s="272"/>
      <c r="I185" s="272"/>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2"/>
      <c r="D189" s="281"/>
      <c r="E189" s="272"/>
      <c r="F189" s="281"/>
      <c r="G189" s="272"/>
      <c r="H189" s="281"/>
      <c r="I189" s="272"/>
      <c r="J189" s="281"/>
    </row>
    <row r="190" spans="2:14" ht="28.5" customHeight="1" thickBot="1">
      <c r="B190" s="282"/>
      <c r="C190" s="272"/>
      <c r="D190" s="281"/>
      <c r="E190" s="272"/>
      <c r="F190" s="281"/>
      <c r="G190" s="272"/>
      <c r="H190" s="281"/>
      <c r="I190" s="272"/>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2"/>
      <c r="E209" s="272"/>
      <c r="G209" s="272"/>
      <c r="I209" s="272"/>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2"/>
      <c r="D213" s="281"/>
      <c r="E213" s="272"/>
      <c r="F213" s="281"/>
      <c r="G213" s="272"/>
      <c r="H213" s="281"/>
      <c r="I213" s="272"/>
      <c r="J213" s="281"/>
    </row>
    <row r="214" spans="2:14" ht="28.5" customHeight="1" thickBot="1">
      <c r="B214" s="282"/>
      <c r="C214" s="272"/>
      <c r="D214" s="281"/>
      <c r="E214" s="272"/>
      <c r="F214" s="281"/>
      <c r="G214" s="272"/>
      <c r="H214" s="281"/>
      <c r="I214" s="272"/>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2"/>
      <c r="E233" s="272"/>
      <c r="G233" s="272"/>
      <c r="I233" s="272"/>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2"/>
      <c r="D237" s="281"/>
      <c r="E237" s="272"/>
      <c r="F237" s="281"/>
      <c r="G237" s="272"/>
      <c r="H237" s="281"/>
      <c r="I237" s="272"/>
      <c r="J237" s="281"/>
    </row>
    <row r="238" spans="2:14" ht="28.5" customHeight="1" thickBot="1">
      <c r="B238" s="282"/>
      <c r="C238" s="272"/>
      <c r="D238" s="281"/>
      <c r="E238" s="272"/>
      <c r="F238" s="281"/>
      <c r="G238" s="272"/>
      <c r="H238" s="281"/>
      <c r="I238" s="272"/>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2"/>
      <c r="E257" s="272"/>
      <c r="G257" s="272"/>
      <c r="I257" s="272"/>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2"/>
      <c r="D261" s="281"/>
      <c r="E261" s="272"/>
      <c r="F261" s="281"/>
      <c r="G261" s="272"/>
      <c r="H261" s="281"/>
      <c r="I261" s="272"/>
      <c r="J261" s="281"/>
    </row>
    <row r="262" spans="2:14" ht="28.5" customHeight="1" thickBot="1">
      <c r="B262" s="282"/>
      <c r="C262" s="272"/>
      <c r="D262" s="281"/>
      <c r="E262" s="272"/>
      <c r="F262" s="281"/>
      <c r="G262" s="272"/>
      <c r="H262" s="281"/>
      <c r="I262" s="272"/>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2"/>
      <c r="E281" s="272"/>
      <c r="G281" s="272"/>
      <c r="I281" s="272"/>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2"/>
      <c r="D285" s="281"/>
      <c r="E285" s="272"/>
      <c r="F285" s="281"/>
      <c r="G285" s="272"/>
      <c r="H285" s="281"/>
      <c r="I285" s="272"/>
      <c r="J285" s="281"/>
    </row>
    <row r="286" spans="2:14" ht="28.5" customHeight="1" thickBot="1">
      <c r="B286" s="282"/>
      <c r="C286" s="272"/>
      <c r="D286" s="281"/>
      <c r="E286" s="272"/>
      <c r="F286" s="281"/>
      <c r="G286" s="272"/>
      <c r="H286" s="281"/>
      <c r="I286" s="272"/>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2"/>
      <c r="E305" s="272"/>
      <c r="G305" s="272"/>
      <c r="I305" s="272"/>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7.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22" zoomScale="40" zoomScaleNormal="40" zoomScaleSheetLayoutView="40" workbookViewId="0">
      <selection activeCell="B27" sqref="B27"/>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2"/>
      <c r="D4" s="281"/>
      <c r="E4" s="272"/>
      <c r="F4" s="281"/>
      <c r="G4" s="272"/>
      <c r="H4" s="281"/>
      <c r="I4" s="272"/>
      <c r="J4" s="281"/>
    </row>
    <row r="5" spans="2:14" ht="28.5" customHeight="1" thickBot="1">
      <c r="B5" s="282"/>
      <c r="C5" s="272"/>
      <c r="D5" s="288"/>
      <c r="E5" s="272"/>
      <c r="F5" s="289"/>
      <c r="G5" s="272"/>
      <c r="H5" s="282"/>
      <c r="I5" s="272"/>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c r="C15" s="152"/>
      <c r="D15" s="240" t="s">
        <v>161</v>
      </c>
      <c r="E15" s="152"/>
      <c r="F15" s="159"/>
      <c r="G15" s="165"/>
      <c r="H15" s="156"/>
      <c r="I15" s="165"/>
      <c r="J15" s="158" t="s">
        <v>95</v>
      </c>
    </row>
    <row r="16" spans="2:14" s="35" customFormat="1" ht="14.1" customHeight="1" thickBot="1">
      <c r="B16" s="168"/>
      <c r="C16" s="165"/>
      <c r="D16" s="165"/>
      <c r="E16" s="165"/>
      <c r="F16" s="165"/>
      <c r="G16" s="165"/>
      <c r="H16" s="165"/>
      <c r="I16" s="165"/>
      <c r="J16" s="229"/>
    </row>
    <row r="17" spans="2:14" s="33" customFormat="1" ht="120" customHeight="1" thickBot="1">
      <c r="B17" s="169" t="s">
        <v>229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2"/>
      <c r="C24" s="272"/>
      <c r="D24" s="272"/>
      <c r="E24" s="272"/>
      <c r="F24" s="272"/>
      <c r="G24" s="272"/>
      <c r="H24" s="272"/>
      <c r="I24" s="272"/>
      <c r="J24" s="272"/>
    </row>
    <row r="25" spans="2:14" ht="28.5" customHeight="1" thickBot="1">
      <c r="B25" s="272"/>
      <c r="C25" s="272"/>
      <c r="D25" s="272"/>
      <c r="E25" s="272"/>
      <c r="F25" s="272"/>
      <c r="G25" s="272"/>
      <c r="H25" s="272"/>
      <c r="I25" s="272"/>
      <c r="J25" s="272"/>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54"/>
      <c r="C35" s="165"/>
      <c r="D35" s="171" t="s">
        <v>223</v>
      </c>
      <c r="E35" s="165"/>
      <c r="F35" s="172" t="s">
        <v>112</v>
      </c>
      <c r="G35" s="165"/>
      <c r="H35" s="201"/>
      <c r="I35" s="165"/>
      <c r="J35" s="171" t="s">
        <v>121</v>
      </c>
    </row>
    <row r="36" spans="2:14" s="35" customFormat="1" ht="14.1" customHeight="1" thickBot="1">
      <c r="B36" s="255"/>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238</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2"/>
      <c r="D44" s="281"/>
      <c r="E44" s="272"/>
      <c r="F44" s="281"/>
      <c r="G44" s="272"/>
      <c r="H44" s="293"/>
      <c r="I44" s="272"/>
      <c r="J44" s="281"/>
    </row>
    <row r="45" spans="2:14" ht="28.5" customHeight="1" thickBot="1">
      <c r="B45" s="282"/>
      <c r="C45" s="272"/>
      <c r="D45" s="281"/>
      <c r="E45" s="272"/>
      <c r="F45" s="281"/>
      <c r="G45" s="272"/>
      <c r="H45" s="293"/>
      <c r="I45" s="272"/>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c r="C55" s="165"/>
      <c r="D55" s="171" t="s">
        <v>202</v>
      </c>
      <c r="E55" s="165"/>
      <c r="F55" s="172"/>
      <c r="G55" s="165"/>
      <c r="H55" s="201" t="s">
        <v>221</v>
      </c>
      <c r="I55" s="165"/>
      <c r="J55" s="171"/>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231</v>
      </c>
      <c r="G57" s="165"/>
      <c r="H57" s="169" t="s">
        <v>105</v>
      </c>
      <c r="I57" s="165"/>
      <c r="J57" s="171" t="s">
        <v>234</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2"/>
      <c r="D64" s="281"/>
      <c r="E64" s="272"/>
      <c r="F64" s="281"/>
      <c r="G64" s="272"/>
      <c r="H64" s="281"/>
      <c r="I64" s="272"/>
      <c r="J64" s="281"/>
    </row>
    <row r="65" spans="2:14" ht="28.5" customHeight="1" thickBot="1">
      <c r="B65" s="282"/>
      <c r="C65" s="272"/>
      <c r="D65" s="281"/>
      <c r="E65" s="272"/>
      <c r="F65" s="281"/>
      <c r="G65" s="272"/>
      <c r="H65" s="281"/>
      <c r="I65" s="272"/>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t="s">
        <v>88</v>
      </c>
      <c r="C75" s="165"/>
      <c r="D75" s="171"/>
      <c r="E75" s="165"/>
      <c r="F75" s="172" t="s">
        <v>227</v>
      </c>
      <c r="G75" s="165"/>
      <c r="H75" s="201" t="s">
        <v>148</v>
      </c>
      <c r="I75" s="165"/>
      <c r="J75" s="171"/>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233</v>
      </c>
      <c r="E77" s="165"/>
      <c r="F77" s="172" t="s">
        <v>145</v>
      </c>
      <c r="G77" s="165"/>
      <c r="H77" s="169" t="s">
        <v>105</v>
      </c>
      <c r="I77" s="165"/>
      <c r="J77" s="171" t="s">
        <v>234</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2"/>
      <c r="D84" s="281"/>
      <c r="E84" s="272"/>
      <c r="F84" s="281"/>
      <c r="G84" s="272"/>
      <c r="H84" s="281"/>
      <c r="I84" s="272"/>
      <c r="J84" s="281"/>
    </row>
    <row r="85" spans="2:14" ht="28.5" customHeight="1" thickBot="1">
      <c r="B85" s="282"/>
      <c r="C85" s="272"/>
      <c r="D85" s="281"/>
      <c r="E85" s="272"/>
      <c r="F85" s="281"/>
      <c r="G85" s="272"/>
      <c r="H85" s="281"/>
      <c r="I85" s="272"/>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c r="C95" s="170"/>
      <c r="D95" s="171" t="s">
        <v>152</v>
      </c>
      <c r="E95" s="165"/>
      <c r="F95" s="172"/>
      <c r="G95" s="165"/>
      <c r="H95" s="169" t="s">
        <v>121</v>
      </c>
      <c r="I95" s="165"/>
      <c r="J95" s="182"/>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237</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2"/>
      <c r="D104" s="281"/>
      <c r="E104" s="272"/>
      <c r="F104" s="281"/>
      <c r="G104" s="272"/>
      <c r="H104" s="281"/>
      <c r="I104" s="272"/>
      <c r="J104" s="281"/>
    </row>
    <row r="105" spans="2:14" ht="28.5" customHeight="1" thickBot="1">
      <c r="B105" s="282"/>
      <c r="C105" s="272"/>
      <c r="D105" s="281"/>
      <c r="E105" s="272"/>
      <c r="F105" s="281"/>
      <c r="G105" s="272"/>
      <c r="H105" s="281"/>
      <c r="I105" s="272"/>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t="s">
        <v>161</v>
      </c>
      <c r="C115" s="170"/>
      <c r="D115" s="171"/>
      <c r="E115" s="165"/>
      <c r="F115" s="172" t="s">
        <v>125</v>
      </c>
      <c r="G115" s="165"/>
      <c r="H115" s="169" t="s">
        <v>221</v>
      </c>
      <c r="I115" s="165"/>
      <c r="J115" s="267"/>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236</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2"/>
      <c r="D124" s="281"/>
      <c r="E124" s="272"/>
      <c r="F124" s="281"/>
      <c r="G124" s="272"/>
      <c r="H124" s="281"/>
      <c r="I124" s="272"/>
      <c r="J124" s="281"/>
    </row>
    <row r="125" spans="2:14" ht="28.5" hidden="1" customHeight="1" thickBot="1">
      <c r="B125" s="282"/>
      <c r="C125" s="272"/>
      <c r="D125" s="281"/>
      <c r="E125" s="272"/>
      <c r="F125" s="281"/>
      <c r="G125" s="272"/>
      <c r="H125" s="281"/>
      <c r="I125" s="272"/>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2"/>
      <c r="D145" s="281"/>
      <c r="E145" s="272"/>
      <c r="F145" s="281"/>
      <c r="G145" s="272"/>
      <c r="H145" s="281"/>
      <c r="I145" s="272"/>
      <c r="J145" s="281"/>
    </row>
    <row r="146" spans="2:12" ht="28.5" hidden="1" customHeight="1" thickBot="1">
      <c r="B146" s="282"/>
      <c r="C146" s="272"/>
      <c r="D146" s="281"/>
      <c r="E146" s="272"/>
      <c r="F146" s="281"/>
      <c r="G146" s="272"/>
      <c r="H146" s="281"/>
      <c r="I146" s="272"/>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2"/>
      <c r="D165" s="281"/>
      <c r="E165" s="272"/>
      <c r="F165" s="281"/>
      <c r="G165" s="272"/>
      <c r="H165" s="281"/>
      <c r="I165" s="272"/>
      <c r="J165" s="281"/>
    </row>
    <row r="166" spans="2:14" ht="28.5" customHeight="1" thickBot="1">
      <c r="B166" s="282"/>
      <c r="C166" s="272"/>
      <c r="D166" s="281"/>
      <c r="E166" s="272"/>
      <c r="F166" s="281"/>
      <c r="G166" s="272"/>
      <c r="H166" s="281"/>
      <c r="I166" s="272"/>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2"/>
      <c r="E185" s="272"/>
      <c r="G185" s="272"/>
      <c r="I185" s="272"/>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2"/>
      <c r="D189" s="281"/>
      <c r="E189" s="272"/>
      <c r="F189" s="281"/>
      <c r="G189" s="272"/>
      <c r="H189" s="281"/>
      <c r="I189" s="272"/>
      <c r="J189" s="281"/>
    </row>
    <row r="190" spans="2:14" ht="28.5" customHeight="1" thickBot="1">
      <c r="B190" s="282"/>
      <c r="C190" s="272"/>
      <c r="D190" s="281"/>
      <c r="E190" s="272"/>
      <c r="F190" s="281"/>
      <c r="G190" s="272"/>
      <c r="H190" s="281"/>
      <c r="I190" s="272"/>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2"/>
      <c r="E209" s="272"/>
      <c r="G209" s="272"/>
      <c r="I209" s="272"/>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2"/>
      <c r="D213" s="281"/>
      <c r="E213" s="272"/>
      <c r="F213" s="281"/>
      <c r="G213" s="272"/>
      <c r="H213" s="281"/>
      <c r="I213" s="272"/>
      <c r="J213" s="281"/>
    </row>
    <row r="214" spans="2:14" ht="28.5" customHeight="1" thickBot="1">
      <c r="B214" s="282"/>
      <c r="C214" s="272"/>
      <c r="D214" s="281"/>
      <c r="E214" s="272"/>
      <c r="F214" s="281"/>
      <c r="G214" s="272"/>
      <c r="H214" s="281"/>
      <c r="I214" s="272"/>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2"/>
      <c r="E233" s="272"/>
      <c r="G233" s="272"/>
      <c r="I233" s="272"/>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2"/>
      <c r="D237" s="281"/>
      <c r="E237" s="272"/>
      <c r="F237" s="281"/>
      <c r="G237" s="272"/>
      <c r="H237" s="281"/>
      <c r="I237" s="272"/>
      <c r="J237" s="281"/>
    </row>
    <row r="238" spans="2:14" ht="28.5" customHeight="1" thickBot="1">
      <c r="B238" s="282"/>
      <c r="C238" s="272"/>
      <c r="D238" s="281"/>
      <c r="E238" s="272"/>
      <c r="F238" s="281"/>
      <c r="G238" s="272"/>
      <c r="H238" s="281"/>
      <c r="I238" s="272"/>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2"/>
      <c r="E257" s="272"/>
      <c r="G257" s="272"/>
      <c r="I257" s="272"/>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2"/>
      <c r="D261" s="281"/>
      <c r="E261" s="272"/>
      <c r="F261" s="281"/>
      <c r="G261" s="272"/>
      <c r="H261" s="281"/>
      <c r="I261" s="272"/>
      <c r="J261" s="281"/>
    </row>
    <row r="262" spans="2:14" ht="28.5" customHeight="1" thickBot="1">
      <c r="B262" s="282"/>
      <c r="C262" s="272"/>
      <c r="D262" s="281"/>
      <c r="E262" s="272"/>
      <c r="F262" s="281"/>
      <c r="G262" s="272"/>
      <c r="H262" s="281"/>
      <c r="I262" s="272"/>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2"/>
      <c r="E281" s="272"/>
      <c r="G281" s="272"/>
      <c r="I281" s="272"/>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2"/>
      <c r="D285" s="281"/>
      <c r="E285" s="272"/>
      <c r="F285" s="281"/>
      <c r="G285" s="272"/>
      <c r="H285" s="281"/>
      <c r="I285" s="272"/>
      <c r="J285" s="281"/>
    </row>
    <row r="286" spans="2:14" ht="28.5" customHeight="1" thickBot="1">
      <c r="B286" s="282"/>
      <c r="C286" s="272"/>
      <c r="D286" s="281"/>
      <c r="E286" s="272"/>
      <c r="F286" s="281"/>
      <c r="G286" s="272"/>
      <c r="H286" s="281"/>
      <c r="I286" s="272"/>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2"/>
      <c r="E305" s="272"/>
      <c r="G305" s="272"/>
      <c r="I305" s="272"/>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8.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22" zoomScale="40" zoomScaleNormal="40" zoomScaleSheetLayoutView="40" workbookViewId="0">
      <selection activeCell="B27" sqref="B27"/>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1"/>
      <c r="D4" s="281"/>
      <c r="E4" s="271"/>
      <c r="F4" s="281"/>
      <c r="G4" s="271"/>
      <c r="H4" s="281"/>
      <c r="I4" s="271"/>
      <c r="J4" s="281"/>
    </row>
    <row r="5" spans="2:14" ht="28.5" customHeight="1" thickBot="1">
      <c r="B5" s="282"/>
      <c r="C5" s="271"/>
      <c r="D5" s="288"/>
      <c r="E5" s="271"/>
      <c r="F5" s="289"/>
      <c r="G5" s="271"/>
      <c r="H5" s="282"/>
      <c r="I5" s="271"/>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c r="C15" s="152"/>
      <c r="D15" s="240"/>
      <c r="E15" s="152"/>
      <c r="F15" s="159"/>
      <c r="G15" s="165"/>
      <c r="H15" s="156"/>
      <c r="I15" s="165"/>
      <c r="J15" s="158"/>
    </row>
    <row r="16" spans="2:14" s="35" customFormat="1" ht="14.1" customHeight="1" thickBot="1">
      <c r="B16" s="168"/>
      <c r="C16" s="165"/>
      <c r="D16" s="165"/>
      <c r="E16" s="165"/>
      <c r="F16" s="165"/>
      <c r="G16" s="165"/>
      <c r="H16" s="165"/>
      <c r="I16" s="165"/>
      <c r="J16" s="229"/>
    </row>
    <row r="17" spans="2:14" s="33" customFormat="1" ht="120" customHeight="1" thickBot="1">
      <c r="B17" s="169" t="s">
        <v>89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1"/>
      <c r="C24" s="271"/>
      <c r="D24" s="271"/>
      <c r="E24" s="271"/>
      <c r="F24" s="271"/>
      <c r="G24" s="271"/>
      <c r="H24" s="271"/>
      <c r="I24" s="271"/>
      <c r="J24" s="271"/>
    </row>
    <row r="25" spans="2:14" ht="28.5" customHeight="1" thickBot="1">
      <c r="B25" s="271"/>
      <c r="C25" s="271"/>
      <c r="D25" s="271"/>
      <c r="E25" s="271"/>
      <c r="F25" s="271"/>
      <c r="G25" s="271"/>
      <c r="H25" s="271"/>
      <c r="I25" s="271"/>
      <c r="J25" s="271"/>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01"/>
      <c r="C35" s="165"/>
      <c r="D35" s="171"/>
      <c r="E35" s="165"/>
      <c r="F35" s="172"/>
      <c r="G35" s="165"/>
      <c r="H35" s="201"/>
      <c r="I35" s="165"/>
      <c r="J35" s="171"/>
    </row>
    <row r="36" spans="2:14" s="35" customFormat="1" ht="14.1" customHeight="1" thickBot="1">
      <c r="B36" s="168"/>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122</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1"/>
      <c r="D44" s="281"/>
      <c r="E44" s="271"/>
      <c r="F44" s="281"/>
      <c r="G44" s="271"/>
      <c r="H44" s="293"/>
      <c r="I44" s="271"/>
      <c r="J44" s="281"/>
    </row>
    <row r="45" spans="2:14" ht="28.5" customHeight="1" thickBot="1">
      <c r="B45" s="282"/>
      <c r="C45" s="271"/>
      <c r="D45" s="281"/>
      <c r="E45" s="271"/>
      <c r="F45" s="281"/>
      <c r="G45" s="271"/>
      <c r="H45" s="293"/>
      <c r="I45" s="271"/>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c r="C55" s="165"/>
      <c r="D55" s="171"/>
      <c r="E55" s="165"/>
      <c r="F55" s="172"/>
      <c r="G55" s="165"/>
      <c r="H55" s="201"/>
      <c r="I55" s="165"/>
      <c r="J55" s="171"/>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132</v>
      </c>
      <c r="G57" s="165"/>
      <c r="H57" s="169" t="s">
        <v>105</v>
      </c>
      <c r="I57" s="165"/>
      <c r="J57" s="171" t="s">
        <v>207</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1"/>
      <c r="D64" s="281"/>
      <c r="E64" s="271"/>
      <c r="F64" s="281"/>
      <c r="G64" s="271"/>
      <c r="H64" s="281"/>
      <c r="I64" s="271"/>
      <c r="J64" s="281"/>
    </row>
    <row r="65" spans="2:14" ht="28.5" customHeight="1" thickBot="1">
      <c r="B65" s="282"/>
      <c r="C65" s="271"/>
      <c r="D65" s="281"/>
      <c r="E65" s="271"/>
      <c r="F65" s="281"/>
      <c r="G65" s="271"/>
      <c r="H65" s="281"/>
      <c r="I65" s="271"/>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c r="C75" s="165"/>
      <c r="D75" s="171"/>
      <c r="E75" s="165"/>
      <c r="F75" s="172"/>
      <c r="G75" s="165"/>
      <c r="H75" s="201"/>
      <c r="I75" s="165"/>
      <c r="J75" s="171"/>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140</v>
      </c>
      <c r="E77" s="165"/>
      <c r="F77" s="172" t="s">
        <v>145</v>
      </c>
      <c r="G77" s="165"/>
      <c r="H77" s="169" t="s">
        <v>105</v>
      </c>
      <c r="I77" s="165"/>
      <c r="J77" s="171" t="s">
        <v>207</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1"/>
      <c r="D84" s="281"/>
      <c r="E84" s="271"/>
      <c r="F84" s="281"/>
      <c r="G84" s="271"/>
      <c r="H84" s="281"/>
      <c r="I84" s="271"/>
      <c r="J84" s="281"/>
    </row>
    <row r="85" spans="2:14" ht="28.5" customHeight="1" thickBot="1">
      <c r="B85" s="282"/>
      <c r="C85" s="271"/>
      <c r="D85" s="281"/>
      <c r="E85" s="271"/>
      <c r="F85" s="281"/>
      <c r="G85" s="271"/>
      <c r="H85" s="281"/>
      <c r="I85" s="271"/>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c r="C95" s="170"/>
      <c r="D95" s="171"/>
      <c r="E95" s="165"/>
      <c r="F95" s="172"/>
      <c r="G95" s="165"/>
      <c r="H95" s="169"/>
      <c r="I95" s="165"/>
      <c r="J95" s="182"/>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156</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1"/>
      <c r="D104" s="281"/>
      <c r="E104" s="271"/>
      <c r="F104" s="281"/>
      <c r="G104" s="271"/>
      <c r="H104" s="281"/>
      <c r="I104" s="271"/>
      <c r="J104" s="281"/>
    </row>
    <row r="105" spans="2:14" ht="28.5" customHeight="1" thickBot="1">
      <c r="B105" s="282"/>
      <c r="C105" s="271"/>
      <c r="D105" s="281"/>
      <c r="E105" s="271"/>
      <c r="F105" s="281"/>
      <c r="G105" s="271"/>
      <c r="H105" s="281"/>
      <c r="I105" s="271"/>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c r="C115" s="170"/>
      <c r="D115" s="171"/>
      <c r="E115" s="165"/>
      <c r="F115" s="172"/>
      <c r="G115" s="165"/>
      <c r="H115" s="169"/>
      <c r="I115" s="165"/>
      <c r="J115" s="267"/>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162</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1"/>
      <c r="D124" s="281"/>
      <c r="E124" s="271"/>
      <c r="F124" s="281"/>
      <c r="G124" s="271"/>
      <c r="H124" s="281"/>
      <c r="I124" s="271"/>
      <c r="J124" s="281"/>
    </row>
    <row r="125" spans="2:14" ht="28.5" hidden="1" customHeight="1" thickBot="1">
      <c r="B125" s="282"/>
      <c r="C125" s="271"/>
      <c r="D125" s="281"/>
      <c r="E125" s="271"/>
      <c r="F125" s="281"/>
      <c r="G125" s="271"/>
      <c r="H125" s="281"/>
      <c r="I125" s="271"/>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1"/>
      <c r="D145" s="281"/>
      <c r="E145" s="271"/>
      <c r="F145" s="281"/>
      <c r="G145" s="271"/>
      <c r="H145" s="281"/>
      <c r="I145" s="271"/>
      <c r="J145" s="281"/>
    </row>
    <row r="146" spans="2:12" ht="28.5" hidden="1" customHeight="1" thickBot="1">
      <c r="B146" s="282"/>
      <c r="C146" s="271"/>
      <c r="D146" s="281"/>
      <c r="E146" s="271"/>
      <c r="F146" s="281"/>
      <c r="G146" s="271"/>
      <c r="H146" s="281"/>
      <c r="I146" s="271"/>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1"/>
      <c r="D165" s="281"/>
      <c r="E165" s="271"/>
      <c r="F165" s="281"/>
      <c r="G165" s="271"/>
      <c r="H165" s="281"/>
      <c r="I165" s="271"/>
      <c r="J165" s="281"/>
    </row>
    <row r="166" spans="2:14" ht="28.5" customHeight="1" thickBot="1">
      <c r="B166" s="282"/>
      <c r="C166" s="271"/>
      <c r="D166" s="281"/>
      <c r="E166" s="271"/>
      <c r="F166" s="281"/>
      <c r="G166" s="271"/>
      <c r="H166" s="281"/>
      <c r="I166" s="271"/>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1"/>
      <c r="E185" s="271"/>
      <c r="G185" s="271"/>
      <c r="I185" s="271"/>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1"/>
      <c r="D189" s="281"/>
      <c r="E189" s="271"/>
      <c r="F189" s="281"/>
      <c r="G189" s="271"/>
      <c r="H189" s="281"/>
      <c r="I189" s="271"/>
      <c r="J189" s="281"/>
    </row>
    <row r="190" spans="2:14" ht="28.5" customHeight="1" thickBot="1">
      <c r="B190" s="282"/>
      <c r="C190" s="271"/>
      <c r="D190" s="281"/>
      <c r="E190" s="271"/>
      <c r="F190" s="281"/>
      <c r="G190" s="271"/>
      <c r="H190" s="281"/>
      <c r="I190" s="271"/>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1"/>
      <c r="E209" s="271"/>
      <c r="G209" s="271"/>
      <c r="I209" s="271"/>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1"/>
      <c r="D213" s="281"/>
      <c r="E213" s="271"/>
      <c r="F213" s="281"/>
      <c r="G213" s="271"/>
      <c r="H213" s="281"/>
      <c r="I213" s="271"/>
      <c r="J213" s="281"/>
    </row>
    <row r="214" spans="2:14" ht="28.5" customHeight="1" thickBot="1">
      <c r="B214" s="282"/>
      <c r="C214" s="271"/>
      <c r="D214" s="281"/>
      <c r="E214" s="271"/>
      <c r="F214" s="281"/>
      <c r="G214" s="271"/>
      <c r="H214" s="281"/>
      <c r="I214" s="271"/>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1"/>
      <c r="E233" s="271"/>
      <c r="G233" s="271"/>
      <c r="I233" s="271"/>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1"/>
      <c r="D237" s="281"/>
      <c r="E237" s="271"/>
      <c r="F237" s="281"/>
      <c r="G237" s="271"/>
      <c r="H237" s="281"/>
      <c r="I237" s="271"/>
      <c r="J237" s="281"/>
    </row>
    <row r="238" spans="2:14" ht="28.5" customHeight="1" thickBot="1">
      <c r="B238" s="282"/>
      <c r="C238" s="271"/>
      <c r="D238" s="281"/>
      <c r="E238" s="271"/>
      <c r="F238" s="281"/>
      <c r="G238" s="271"/>
      <c r="H238" s="281"/>
      <c r="I238" s="271"/>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1"/>
      <c r="E257" s="271"/>
      <c r="G257" s="271"/>
      <c r="I257" s="271"/>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1"/>
      <c r="D261" s="281"/>
      <c r="E261" s="271"/>
      <c r="F261" s="281"/>
      <c r="G261" s="271"/>
      <c r="H261" s="281"/>
      <c r="I261" s="271"/>
      <c r="J261" s="281"/>
    </row>
    <row r="262" spans="2:14" ht="28.5" customHeight="1" thickBot="1">
      <c r="B262" s="282"/>
      <c r="C262" s="271"/>
      <c r="D262" s="281"/>
      <c r="E262" s="271"/>
      <c r="F262" s="281"/>
      <c r="G262" s="271"/>
      <c r="H262" s="281"/>
      <c r="I262" s="271"/>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1"/>
      <c r="E281" s="271"/>
      <c r="G281" s="271"/>
      <c r="I281" s="271"/>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1"/>
      <c r="D285" s="281"/>
      <c r="E285" s="271"/>
      <c r="F285" s="281"/>
      <c r="G285" s="271"/>
      <c r="H285" s="281"/>
      <c r="I285" s="271"/>
      <c r="J285" s="281"/>
    </row>
    <row r="286" spans="2:14" ht="28.5" customHeight="1" thickBot="1">
      <c r="B286" s="282"/>
      <c r="C286" s="271"/>
      <c r="D286" s="281"/>
      <c r="E286" s="271"/>
      <c r="F286" s="281"/>
      <c r="G286" s="271"/>
      <c r="H286" s="281"/>
      <c r="I286" s="271"/>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1"/>
      <c r="E305" s="271"/>
      <c r="G305" s="271"/>
      <c r="I305" s="271"/>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9.xml><?xml version="1.0" encoding="utf-8"?>
<worksheet xmlns="http://schemas.openxmlformats.org/spreadsheetml/2006/main" xmlns:r="http://schemas.openxmlformats.org/officeDocument/2006/relationships">
  <sheetPr>
    <tabColor rgb="FF7030A0"/>
  </sheetPr>
  <dimension ref="B1:N305"/>
  <sheetViews>
    <sheetView showZeros="0" view="pageBreakPreview" topLeftCell="A20" zoomScale="40" zoomScaleNormal="40" zoomScaleSheetLayoutView="40" workbookViewId="0">
      <selection activeCell="B27" sqref="B27"/>
    </sheetView>
  </sheetViews>
  <sheetFormatPr baseColWidth="10" defaultRowHeight="12"/>
  <cols>
    <col min="1" max="1" width="11.5703125" style="17"/>
    <col min="2" max="2" width="52.28515625" style="17" customWidth="1"/>
    <col min="3" max="3" width="2.85546875" style="17" customWidth="1"/>
    <col min="4" max="4" width="52.28515625" style="17" customWidth="1"/>
    <col min="5" max="5" width="2.85546875" style="17" customWidth="1"/>
    <col min="6" max="6" width="52.28515625" style="17" customWidth="1"/>
    <col min="7" max="7" width="2.85546875" style="17" customWidth="1"/>
    <col min="8" max="8" width="52.28515625" style="17" customWidth="1"/>
    <col min="9" max="9" width="2.85546875" style="17" customWidth="1"/>
    <col min="10" max="10" width="52.28515625" style="17" customWidth="1"/>
    <col min="11" max="11" width="8.7109375" style="17" customWidth="1"/>
    <col min="12" max="12" width="31" style="17" customWidth="1"/>
    <col min="13" max="14" width="69.42578125" style="17" customWidth="1"/>
    <col min="15" max="257" width="11.5703125" style="17"/>
    <col min="258" max="258" width="52.28515625" style="17" customWidth="1"/>
    <col min="259" max="259" width="2.85546875" style="17" customWidth="1"/>
    <col min="260" max="260" width="52.28515625" style="17" customWidth="1"/>
    <col min="261" max="261" width="2.85546875" style="17" customWidth="1"/>
    <col min="262" max="262" width="52.28515625" style="17" customWidth="1"/>
    <col min="263" max="263" width="2.85546875" style="17" customWidth="1"/>
    <col min="264" max="264" width="52.28515625" style="17" customWidth="1"/>
    <col min="265" max="265" width="2.85546875" style="17" customWidth="1"/>
    <col min="266" max="266" width="52.28515625" style="17" customWidth="1"/>
    <col min="267" max="267" width="8.7109375" style="17" customWidth="1"/>
    <col min="268" max="268" width="6.7109375" style="17" customWidth="1"/>
    <col min="269" max="269" width="28.5703125" style="17" customWidth="1"/>
    <col min="270" max="270" width="17.7109375" style="17" customWidth="1"/>
    <col min="271" max="513" width="11.5703125" style="17"/>
    <col min="514" max="514" width="52.28515625" style="17" customWidth="1"/>
    <col min="515" max="515" width="2.85546875" style="17" customWidth="1"/>
    <col min="516" max="516" width="52.28515625" style="17" customWidth="1"/>
    <col min="517" max="517" width="2.85546875" style="17" customWidth="1"/>
    <col min="518" max="518" width="52.28515625" style="17" customWidth="1"/>
    <col min="519" max="519" width="2.85546875" style="17" customWidth="1"/>
    <col min="520" max="520" width="52.28515625" style="17" customWidth="1"/>
    <col min="521" max="521" width="2.85546875" style="17" customWidth="1"/>
    <col min="522" max="522" width="52.28515625" style="17" customWidth="1"/>
    <col min="523" max="523" width="8.7109375" style="17" customWidth="1"/>
    <col min="524" max="524" width="6.7109375" style="17" customWidth="1"/>
    <col min="525" max="525" width="28.5703125" style="17" customWidth="1"/>
    <col min="526" max="526" width="17.7109375" style="17" customWidth="1"/>
    <col min="527" max="769" width="11.5703125" style="17"/>
    <col min="770" max="770" width="52.28515625" style="17" customWidth="1"/>
    <col min="771" max="771" width="2.85546875" style="17" customWidth="1"/>
    <col min="772" max="772" width="52.28515625" style="17" customWidth="1"/>
    <col min="773" max="773" width="2.85546875" style="17" customWidth="1"/>
    <col min="774" max="774" width="52.28515625" style="17" customWidth="1"/>
    <col min="775" max="775" width="2.85546875" style="17" customWidth="1"/>
    <col min="776" max="776" width="52.28515625" style="17" customWidth="1"/>
    <col min="777" max="777" width="2.85546875" style="17" customWidth="1"/>
    <col min="778" max="778" width="52.28515625" style="17" customWidth="1"/>
    <col min="779" max="779" width="8.7109375" style="17" customWidth="1"/>
    <col min="780" max="780" width="6.7109375" style="17" customWidth="1"/>
    <col min="781" max="781" width="28.5703125" style="17" customWidth="1"/>
    <col min="782" max="782" width="17.7109375" style="17" customWidth="1"/>
    <col min="783" max="1025" width="11.5703125" style="17"/>
    <col min="1026" max="1026" width="52.28515625" style="17" customWidth="1"/>
    <col min="1027" max="1027" width="2.85546875" style="17" customWidth="1"/>
    <col min="1028" max="1028" width="52.28515625" style="17" customWidth="1"/>
    <col min="1029" max="1029" width="2.85546875" style="17" customWidth="1"/>
    <col min="1030" max="1030" width="52.28515625" style="17" customWidth="1"/>
    <col min="1031" max="1031" width="2.85546875" style="17" customWidth="1"/>
    <col min="1032" max="1032" width="52.28515625" style="17" customWidth="1"/>
    <col min="1033" max="1033" width="2.85546875" style="17" customWidth="1"/>
    <col min="1034" max="1034" width="52.28515625" style="17" customWidth="1"/>
    <col min="1035" max="1035" width="8.7109375" style="17" customWidth="1"/>
    <col min="1036" max="1036" width="6.7109375" style="17" customWidth="1"/>
    <col min="1037" max="1037" width="28.5703125" style="17" customWidth="1"/>
    <col min="1038" max="1038" width="17.7109375" style="17" customWidth="1"/>
    <col min="1039" max="1281" width="11.5703125" style="17"/>
    <col min="1282" max="1282" width="52.28515625" style="17" customWidth="1"/>
    <col min="1283" max="1283" width="2.85546875" style="17" customWidth="1"/>
    <col min="1284" max="1284" width="52.28515625" style="17" customWidth="1"/>
    <col min="1285" max="1285" width="2.85546875" style="17" customWidth="1"/>
    <col min="1286" max="1286" width="52.28515625" style="17" customWidth="1"/>
    <col min="1287" max="1287" width="2.85546875" style="17" customWidth="1"/>
    <col min="1288" max="1288" width="52.28515625" style="17" customWidth="1"/>
    <col min="1289" max="1289" width="2.85546875" style="17" customWidth="1"/>
    <col min="1290" max="1290" width="52.28515625" style="17" customWidth="1"/>
    <col min="1291" max="1291" width="8.7109375" style="17" customWidth="1"/>
    <col min="1292" max="1292" width="6.7109375" style="17" customWidth="1"/>
    <col min="1293" max="1293" width="28.5703125" style="17" customWidth="1"/>
    <col min="1294" max="1294" width="17.7109375" style="17" customWidth="1"/>
    <col min="1295" max="1537" width="11.5703125" style="17"/>
    <col min="1538" max="1538" width="52.28515625" style="17" customWidth="1"/>
    <col min="1539" max="1539" width="2.85546875" style="17" customWidth="1"/>
    <col min="1540" max="1540" width="52.28515625" style="17" customWidth="1"/>
    <col min="1541" max="1541" width="2.85546875" style="17" customWidth="1"/>
    <col min="1542" max="1542" width="52.28515625" style="17" customWidth="1"/>
    <col min="1543" max="1543" width="2.85546875" style="17" customWidth="1"/>
    <col min="1544" max="1544" width="52.28515625" style="17" customWidth="1"/>
    <col min="1545" max="1545" width="2.85546875" style="17" customWidth="1"/>
    <col min="1546" max="1546" width="52.28515625" style="17" customWidth="1"/>
    <col min="1547" max="1547" width="8.7109375" style="17" customWidth="1"/>
    <col min="1548" max="1548" width="6.7109375" style="17" customWidth="1"/>
    <col min="1549" max="1549" width="28.5703125" style="17" customWidth="1"/>
    <col min="1550" max="1550" width="17.7109375" style="17" customWidth="1"/>
    <col min="1551" max="1793" width="11.5703125" style="17"/>
    <col min="1794" max="1794" width="52.28515625" style="17" customWidth="1"/>
    <col min="1795" max="1795" width="2.85546875" style="17" customWidth="1"/>
    <col min="1796" max="1796" width="52.28515625" style="17" customWidth="1"/>
    <col min="1797" max="1797" width="2.85546875" style="17" customWidth="1"/>
    <col min="1798" max="1798" width="52.28515625" style="17" customWidth="1"/>
    <col min="1799" max="1799" width="2.85546875" style="17" customWidth="1"/>
    <col min="1800" max="1800" width="52.28515625" style="17" customWidth="1"/>
    <col min="1801" max="1801" width="2.85546875" style="17" customWidth="1"/>
    <col min="1802" max="1802" width="52.28515625" style="17" customWidth="1"/>
    <col min="1803" max="1803" width="8.7109375" style="17" customWidth="1"/>
    <col min="1804" max="1804" width="6.7109375" style="17" customWidth="1"/>
    <col min="1805" max="1805" width="28.5703125" style="17" customWidth="1"/>
    <col min="1806" max="1806" width="17.7109375" style="17" customWidth="1"/>
    <col min="1807" max="2049" width="11.5703125" style="17"/>
    <col min="2050" max="2050" width="52.28515625" style="17" customWidth="1"/>
    <col min="2051" max="2051" width="2.85546875" style="17" customWidth="1"/>
    <col min="2052" max="2052" width="52.28515625" style="17" customWidth="1"/>
    <col min="2053" max="2053" width="2.85546875" style="17" customWidth="1"/>
    <col min="2054" max="2054" width="52.28515625" style="17" customWidth="1"/>
    <col min="2055" max="2055" width="2.85546875" style="17" customWidth="1"/>
    <col min="2056" max="2056" width="52.28515625" style="17" customWidth="1"/>
    <col min="2057" max="2057" width="2.85546875" style="17" customWidth="1"/>
    <col min="2058" max="2058" width="52.28515625" style="17" customWidth="1"/>
    <col min="2059" max="2059" width="8.7109375" style="17" customWidth="1"/>
    <col min="2060" max="2060" width="6.7109375" style="17" customWidth="1"/>
    <col min="2061" max="2061" width="28.5703125" style="17" customWidth="1"/>
    <col min="2062" max="2062" width="17.7109375" style="17" customWidth="1"/>
    <col min="2063" max="2305" width="11.5703125" style="17"/>
    <col min="2306" max="2306" width="52.28515625" style="17" customWidth="1"/>
    <col min="2307" max="2307" width="2.85546875" style="17" customWidth="1"/>
    <col min="2308" max="2308" width="52.28515625" style="17" customWidth="1"/>
    <col min="2309" max="2309" width="2.85546875" style="17" customWidth="1"/>
    <col min="2310" max="2310" width="52.28515625" style="17" customWidth="1"/>
    <col min="2311" max="2311" width="2.85546875" style="17" customWidth="1"/>
    <col min="2312" max="2312" width="52.28515625" style="17" customWidth="1"/>
    <col min="2313" max="2313" width="2.85546875" style="17" customWidth="1"/>
    <col min="2314" max="2314" width="52.28515625" style="17" customWidth="1"/>
    <col min="2315" max="2315" width="8.7109375" style="17" customWidth="1"/>
    <col min="2316" max="2316" width="6.7109375" style="17" customWidth="1"/>
    <col min="2317" max="2317" width="28.5703125" style="17" customWidth="1"/>
    <col min="2318" max="2318" width="17.7109375" style="17" customWidth="1"/>
    <col min="2319" max="2561" width="11.5703125" style="17"/>
    <col min="2562" max="2562" width="52.28515625" style="17" customWidth="1"/>
    <col min="2563" max="2563" width="2.85546875" style="17" customWidth="1"/>
    <col min="2564" max="2564" width="52.28515625" style="17" customWidth="1"/>
    <col min="2565" max="2565" width="2.85546875" style="17" customWidth="1"/>
    <col min="2566" max="2566" width="52.28515625" style="17" customWidth="1"/>
    <col min="2567" max="2567" width="2.85546875" style="17" customWidth="1"/>
    <col min="2568" max="2568" width="52.28515625" style="17" customWidth="1"/>
    <col min="2569" max="2569" width="2.85546875" style="17" customWidth="1"/>
    <col min="2570" max="2570" width="52.28515625" style="17" customWidth="1"/>
    <col min="2571" max="2571" width="8.7109375" style="17" customWidth="1"/>
    <col min="2572" max="2572" width="6.7109375" style="17" customWidth="1"/>
    <col min="2573" max="2573" width="28.5703125" style="17" customWidth="1"/>
    <col min="2574" max="2574" width="17.7109375" style="17" customWidth="1"/>
    <col min="2575" max="2817" width="11.5703125" style="17"/>
    <col min="2818" max="2818" width="52.28515625" style="17" customWidth="1"/>
    <col min="2819" max="2819" width="2.85546875" style="17" customWidth="1"/>
    <col min="2820" max="2820" width="52.28515625" style="17" customWidth="1"/>
    <col min="2821" max="2821" width="2.85546875" style="17" customWidth="1"/>
    <col min="2822" max="2822" width="52.28515625" style="17" customWidth="1"/>
    <col min="2823" max="2823" width="2.85546875" style="17" customWidth="1"/>
    <col min="2824" max="2824" width="52.28515625" style="17" customWidth="1"/>
    <col min="2825" max="2825" width="2.85546875" style="17" customWidth="1"/>
    <col min="2826" max="2826" width="52.28515625" style="17" customWidth="1"/>
    <col min="2827" max="2827" width="8.7109375" style="17" customWidth="1"/>
    <col min="2828" max="2828" width="6.7109375" style="17" customWidth="1"/>
    <col min="2829" max="2829" width="28.5703125" style="17" customWidth="1"/>
    <col min="2830" max="2830" width="17.7109375" style="17" customWidth="1"/>
    <col min="2831" max="3073" width="11.5703125" style="17"/>
    <col min="3074" max="3074" width="52.28515625" style="17" customWidth="1"/>
    <col min="3075" max="3075" width="2.85546875" style="17" customWidth="1"/>
    <col min="3076" max="3076" width="52.28515625" style="17" customWidth="1"/>
    <col min="3077" max="3077" width="2.85546875" style="17" customWidth="1"/>
    <col min="3078" max="3078" width="52.28515625" style="17" customWidth="1"/>
    <col min="3079" max="3079" width="2.85546875" style="17" customWidth="1"/>
    <col min="3080" max="3080" width="52.28515625" style="17" customWidth="1"/>
    <col min="3081" max="3081" width="2.85546875" style="17" customWidth="1"/>
    <col min="3082" max="3082" width="52.28515625" style="17" customWidth="1"/>
    <col min="3083" max="3083" width="8.7109375" style="17" customWidth="1"/>
    <col min="3084" max="3084" width="6.7109375" style="17" customWidth="1"/>
    <col min="3085" max="3085" width="28.5703125" style="17" customWidth="1"/>
    <col min="3086" max="3086" width="17.7109375" style="17" customWidth="1"/>
    <col min="3087" max="3329" width="11.5703125" style="17"/>
    <col min="3330" max="3330" width="52.28515625" style="17" customWidth="1"/>
    <col min="3331" max="3331" width="2.85546875" style="17" customWidth="1"/>
    <col min="3332" max="3332" width="52.28515625" style="17" customWidth="1"/>
    <col min="3333" max="3333" width="2.85546875" style="17" customWidth="1"/>
    <col min="3334" max="3334" width="52.28515625" style="17" customWidth="1"/>
    <col min="3335" max="3335" width="2.85546875" style="17" customWidth="1"/>
    <col min="3336" max="3336" width="52.28515625" style="17" customWidth="1"/>
    <col min="3337" max="3337" width="2.85546875" style="17" customWidth="1"/>
    <col min="3338" max="3338" width="52.28515625" style="17" customWidth="1"/>
    <col min="3339" max="3339" width="8.7109375" style="17" customWidth="1"/>
    <col min="3340" max="3340" width="6.7109375" style="17" customWidth="1"/>
    <col min="3341" max="3341" width="28.5703125" style="17" customWidth="1"/>
    <col min="3342" max="3342" width="17.7109375" style="17" customWidth="1"/>
    <col min="3343" max="3585" width="11.5703125" style="17"/>
    <col min="3586" max="3586" width="52.28515625" style="17" customWidth="1"/>
    <col min="3587" max="3587" width="2.85546875" style="17" customWidth="1"/>
    <col min="3588" max="3588" width="52.28515625" style="17" customWidth="1"/>
    <col min="3589" max="3589" width="2.85546875" style="17" customWidth="1"/>
    <col min="3590" max="3590" width="52.28515625" style="17" customWidth="1"/>
    <col min="3591" max="3591" width="2.85546875" style="17" customWidth="1"/>
    <col min="3592" max="3592" width="52.28515625" style="17" customWidth="1"/>
    <col min="3593" max="3593" width="2.85546875" style="17" customWidth="1"/>
    <col min="3594" max="3594" width="52.28515625" style="17" customWidth="1"/>
    <col min="3595" max="3595" width="8.7109375" style="17" customWidth="1"/>
    <col min="3596" max="3596" width="6.7109375" style="17" customWidth="1"/>
    <col min="3597" max="3597" width="28.5703125" style="17" customWidth="1"/>
    <col min="3598" max="3598" width="17.7109375" style="17" customWidth="1"/>
    <col min="3599" max="3841" width="11.5703125" style="17"/>
    <col min="3842" max="3842" width="52.28515625" style="17" customWidth="1"/>
    <col min="3843" max="3843" width="2.85546875" style="17" customWidth="1"/>
    <col min="3844" max="3844" width="52.28515625" style="17" customWidth="1"/>
    <col min="3845" max="3845" width="2.85546875" style="17" customWidth="1"/>
    <col min="3846" max="3846" width="52.28515625" style="17" customWidth="1"/>
    <col min="3847" max="3847" width="2.85546875" style="17" customWidth="1"/>
    <col min="3848" max="3848" width="52.28515625" style="17" customWidth="1"/>
    <col min="3849" max="3849" width="2.85546875" style="17" customWidth="1"/>
    <col min="3850" max="3850" width="52.28515625" style="17" customWidth="1"/>
    <col min="3851" max="3851" width="8.7109375" style="17" customWidth="1"/>
    <col min="3852" max="3852" width="6.7109375" style="17" customWidth="1"/>
    <col min="3853" max="3853" width="28.5703125" style="17" customWidth="1"/>
    <col min="3854" max="3854" width="17.7109375" style="17" customWidth="1"/>
    <col min="3855" max="4097" width="11.5703125" style="17"/>
    <col min="4098" max="4098" width="52.28515625" style="17" customWidth="1"/>
    <col min="4099" max="4099" width="2.85546875" style="17" customWidth="1"/>
    <col min="4100" max="4100" width="52.28515625" style="17" customWidth="1"/>
    <col min="4101" max="4101" width="2.85546875" style="17" customWidth="1"/>
    <col min="4102" max="4102" width="52.28515625" style="17" customWidth="1"/>
    <col min="4103" max="4103" width="2.85546875" style="17" customWidth="1"/>
    <col min="4104" max="4104" width="52.28515625" style="17" customWidth="1"/>
    <col min="4105" max="4105" width="2.85546875" style="17" customWidth="1"/>
    <col min="4106" max="4106" width="52.28515625" style="17" customWidth="1"/>
    <col min="4107" max="4107" width="8.7109375" style="17" customWidth="1"/>
    <col min="4108" max="4108" width="6.7109375" style="17" customWidth="1"/>
    <col min="4109" max="4109" width="28.5703125" style="17" customWidth="1"/>
    <col min="4110" max="4110" width="17.7109375" style="17" customWidth="1"/>
    <col min="4111" max="4353" width="11.5703125" style="17"/>
    <col min="4354" max="4354" width="52.28515625" style="17" customWidth="1"/>
    <col min="4355" max="4355" width="2.85546875" style="17" customWidth="1"/>
    <col min="4356" max="4356" width="52.28515625" style="17" customWidth="1"/>
    <col min="4357" max="4357" width="2.85546875" style="17" customWidth="1"/>
    <col min="4358" max="4358" width="52.28515625" style="17" customWidth="1"/>
    <col min="4359" max="4359" width="2.85546875" style="17" customWidth="1"/>
    <col min="4360" max="4360" width="52.28515625" style="17" customWidth="1"/>
    <col min="4361" max="4361" width="2.85546875" style="17" customWidth="1"/>
    <col min="4362" max="4362" width="52.28515625" style="17" customWidth="1"/>
    <col min="4363" max="4363" width="8.7109375" style="17" customWidth="1"/>
    <col min="4364" max="4364" width="6.7109375" style="17" customWidth="1"/>
    <col min="4365" max="4365" width="28.5703125" style="17" customWidth="1"/>
    <col min="4366" max="4366" width="17.7109375" style="17" customWidth="1"/>
    <col min="4367" max="4609" width="11.5703125" style="17"/>
    <col min="4610" max="4610" width="52.28515625" style="17" customWidth="1"/>
    <col min="4611" max="4611" width="2.85546875" style="17" customWidth="1"/>
    <col min="4612" max="4612" width="52.28515625" style="17" customWidth="1"/>
    <col min="4613" max="4613" width="2.85546875" style="17" customWidth="1"/>
    <col min="4614" max="4614" width="52.28515625" style="17" customWidth="1"/>
    <col min="4615" max="4615" width="2.85546875" style="17" customWidth="1"/>
    <col min="4616" max="4616" width="52.28515625" style="17" customWidth="1"/>
    <col min="4617" max="4617" width="2.85546875" style="17" customWidth="1"/>
    <col min="4618" max="4618" width="52.28515625" style="17" customWidth="1"/>
    <col min="4619" max="4619" width="8.7109375" style="17" customWidth="1"/>
    <col min="4620" max="4620" width="6.7109375" style="17" customWidth="1"/>
    <col min="4621" max="4621" width="28.5703125" style="17" customWidth="1"/>
    <col min="4622" max="4622" width="17.7109375" style="17" customWidth="1"/>
    <col min="4623" max="4865" width="11.5703125" style="17"/>
    <col min="4866" max="4866" width="52.28515625" style="17" customWidth="1"/>
    <col min="4867" max="4867" width="2.85546875" style="17" customWidth="1"/>
    <col min="4868" max="4868" width="52.28515625" style="17" customWidth="1"/>
    <col min="4869" max="4869" width="2.85546875" style="17" customWidth="1"/>
    <col min="4870" max="4870" width="52.28515625" style="17" customWidth="1"/>
    <col min="4871" max="4871" width="2.85546875" style="17" customWidth="1"/>
    <col min="4872" max="4872" width="52.28515625" style="17" customWidth="1"/>
    <col min="4873" max="4873" width="2.85546875" style="17" customWidth="1"/>
    <col min="4874" max="4874" width="52.28515625" style="17" customWidth="1"/>
    <col min="4875" max="4875" width="8.7109375" style="17" customWidth="1"/>
    <col min="4876" max="4876" width="6.7109375" style="17" customWidth="1"/>
    <col min="4877" max="4877" width="28.5703125" style="17" customWidth="1"/>
    <col min="4878" max="4878" width="17.7109375" style="17" customWidth="1"/>
    <col min="4879" max="5121" width="11.5703125" style="17"/>
    <col min="5122" max="5122" width="52.28515625" style="17" customWidth="1"/>
    <col min="5123" max="5123" width="2.85546875" style="17" customWidth="1"/>
    <col min="5124" max="5124" width="52.28515625" style="17" customWidth="1"/>
    <col min="5125" max="5125" width="2.85546875" style="17" customWidth="1"/>
    <col min="5126" max="5126" width="52.28515625" style="17" customWidth="1"/>
    <col min="5127" max="5127" width="2.85546875" style="17" customWidth="1"/>
    <col min="5128" max="5128" width="52.28515625" style="17" customWidth="1"/>
    <col min="5129" max="5129" width="2.85546875" style="17" customWidth="1"/>
    <col min="5130" max="5130" width="52.28515625" style="17" customWidth="1"/>
    <col min="5131" max="5131" width="8.7109375" style="17" customWidth="1"/>
    <col min="5132" max="5132" width="6.7109375" style="17" customWidth="1"/>
    <col min="5133" max="5133" width="28.5703125" style="17" customWidth="1"/>
    <col min="5134" max="5134" width="17.7109375" style="17" customWidth="1"/>
    <col min="5135" max="5377" width="11.5703125" style="17"/>
    <col min="5378" max="5378" width="52.28515625" style="17" customWidth="1"/>
    <col min="5379" max="5379" width="2.85546875" style="17" customWidth="1"/>
    <col min="5380" max="5380" width="52.28515625" style="17" customWidth="1"/>
    <col min="5381" max="5381" width="2.85546875" style="17" customWidth="1"/>
    <col min="5382" max="5382" width="52.28515625" style="17" customWidth="1"/>
    <col min="5383" max="5383" width="2.85546875" style="17" customWidth="1"/>
    <col min="5384" max="5384" width="52.28515625" style="17" customWidth="1"/>
    <col min="5385" max="5385" width="2.85546875" style="17" customWidth="1"/>
    <col min="5386" max="5386" width="52.28515625" style="17" customWidth="1"/>
    <col min="5387" max="5387" width="8.7109375" style="17" customWidth="1"/>
    <col min="5388" max="5388" width="6.7109375" style="17" customWidth="1"/>
    <col min="5389" max="5389" width="28.5703125" style="17" customWidth="1"/>
    <col min="5390" max="5390" width="17.7109375" style="17" customWidth="1"/>
    <col min="5391" max="5633" width="11.5703125" style="17"/>
    <col min="5634" max="5634" width="52.28515625" style="17" customWidth="1"/>
    <col min="5635" max="5635" width="2.85546875" style="17" customWidth="1"/>
    <col min="5636" max="5636" width="52.28515625" style="17" customWidth="1"/>
    <col min="5637" max="5637" width="2.85546875" style="17" customWidth="1"/>
    <col min="5638" max="5638" width="52.28515625" style="17" customWidth="1"/>
    <col min="5639" max="5639" width="2.85546875" style="17" customWidth="1"/>
    <col min="5640" max="5640" width="52.28515625" style="17" customWidth="1"/>
    <col min="5641" max="5641" width="2.85546875" style="17" customWidth="1"/>
    <col min="5642" max="5642" width="52.28515625" style="17" customWidth="1"/>
    <col min="5643" max="5643" width="8.7109375" style="17" customWidth="1"/>
    <col min="5644" max="5644" width="6.7109375" style="17" customWidth="1"/>
    <col min="5645" max="5645" width="28.5703125" style="17" customWidth="1"/>
    <col min="5646" max="5646" width="17.7109375" style="17" customWidth="1"/>
    <col min="5647" max="5889" width="11.5703125" style="17"/>
    <col min="5890" max="5890" width="52.28515625" style="17" customWidth="1"/>
    <col min="5891" max="5891" width="2.85546875" style="17" customWidth="1"/>
    <col min="5892" max="5892" width="52.28515625" style="17" customWidth="1"/>
    <col min="5893" max="5893" width="2.85546875" style="17" customWidth="1"/>
    <col min="5894" max="5894" width="52.28515625" style="17" customWidth="1"/>
    <col min="5895" max="5895" width="2.85546875" style="17" customWidth="1"/>
    <col min="5896" max="5896" width="52.28515625" style="17" customWidth="1"/>
    <col min="5897" max="5897" width="2.85546875" style="17" customWidth="1"/>
    <col min="5898" max="5898" width="52.28515625" style="17" customWidth="1"/>
    <col min="5899" max="5899" width="8.7109375" style="17" customWidth="1"/>
    <col min="5900" max="5900" width="6.7109375" style="17" customWidth="1"/>
    <col min="5901" max="5901" width="28.5703125" style="17" customWidth="1"/>
    <col min="5902" max="5902" width="17.7109375" style="17" customWidth="1"/>
    <col min="5903" max="6145" width="11.5703125" style="17"/>
    <col min="6146" max="6146" width="52.28515625" style="17" customWidth="1"/>
    <col min="6147" max="6147" width="2.85546875" style="17" customWidth="1"/>
    <col min="6148" max="6148" width="52.28515625" style="17" customWidth="1"/>
    <col min="6149" max="6149" width="2.85546875" style="17" customWidth="1"/>
    <col min="6150" max="6150" width="52.28515625" style="17" customWidth="1"/>
    <col min="6151" max="6151" width="2.85546875" style="17" customWidth="1"/>
    <col min="6152" max="6152" width="52.28515625" style="17" customWidth="1"/>
    <col min="6153" max="6153" width="2.85546875" style="17" customWidth="1"/>
    <col min="6154" max="6154" width="52.28515625" style="17" customWidth="1"/>
    <col min="6155" max="6155" width="8.7109375" style="17" customWidth="1"/>
    <col min="6156" max="6156" width="6.7109375" style="17" customWidth="1"/>
    <col min="6157" max="6157" width="28.5703125" style="17" customWidth="1"/>
    <col min="6158" max="6158" width="17.7109375" style="17" customWidth="1"/>
    <col min="6159" max="6401" width="11.5703125" style="17"/>
    <col min="6402" max="6402" width="52.28515625" style="17" customWidth="1"/>
    <col min="6403" max="6403" width="2.85546875" style="17" customWidth="1"/>
    <col min="6404" max="6404" width="52.28515625" style="17" customWidth="1"/>
    <col min="6405" max="6405" width="2.85546875" style="17" customWidth="1"/>
    <col min="6406" max="6406" width="52.28515625" style="17" customWidth="1"/>
    <col min="6407" max="6407" width="2.85546875" style="17" customWidth="1"/>
    <col min="6408" max="6408" width="52.28515625" style="17" customWidth="1"/>
    <col min="6409" max="6409" width="2.85546875" style="17" customWidth="1"/>
    <col min="6410" max="6410" width="52.28515625" style="17" customWidth="1"/>
    <col min="6411" max="6411" width="8.7109375" style="17" customWidth="1"/>
    <col min="6412" max="6412" width="6.7109375" style="17" customWidth="1"/>
    <col min="6413" max="6413" width="28.5703125" style="17" customWidth="1"/>
    <col min="6414" max="6414" width="17.7109375" style="17" customWidth="1"/>
    <col min="6415" max="6657" width="11.5703125" style="17"/>
    <col min="6658" max="6658" width="52.28515625" style="17" customWidth="1"/>
    <col min="6659" max="6659" width="2.85546875" style="17" customWidth="1"/>
    <col min="6660" max="6660" width="52.28515625" style="17" customWidth="1"/>
    <col min="6661" max="6661" width="2.85546875" style="17" customWidth="1"/>
    <col min="6662" max="6662" width="52.28515625" style="17" customWidth="1"/>
    <col min="6663" max="6663" width="2.85546875" style="17" customWidth="1"/>
    <col min="6664" max="6664" width="52.28515625" style="17" customWidth="1"/>
    <col min="6665" max="6665" width="2.85546875" style="17" customWidth="1"/>
    <col min="6666" max="6666" width="52.28515625" style="17" customWidth="1"/>
    <col min="6667" max="6667" width="8.7109375" style="17" customWidth="1"/>
    <col min="6668" max="6668" width="6.7109375" style="17" customWidth="1"/>
    <col min="6669" max="6669" width="28.5703125" style="17" customWidth="1"/>
    <col min="6670" max="6670" width="17.7109375" style="17" customWidth="1"/>
    <col min="6671" max="6913" width="11.5703125" style="17"/>
    <col min="6914" max="6914" width="52.28515625" style="17" customWidth="1"/>
    <col min="6915" max="6915" width="2.85546875" style="17" customWidth="1"/>
    <col min="6916" max="6916" width="52.28515625" style="17" customWidth="1"/>
    <col min="6917" max="6917" width="2.85546875" style="17" customWidth="1"/>
    <col min="6918" max="6918" width="52.28515625" style="17" customWidth="1"/>
    <col min="6919" max="6919" width="2.85546875" style="17" customWidth="1"/>
    <col min="6920" max="6920" width="52.28515625" style="17" customWidth="1"/>
    <col min="6921" max="6921" width="2.85546875" style="17" customWidth="1"/>
    <col min="6922" max="6922" width="52.28515625" style="17" customWidth="1"/>
    <col min="6923" max="6923" width="8.7109375" style="17" customWidth="1"/>
    <col min="6924" max="6924" width="6.7109375" style="17" customWidth="1"/>
    <col min="6925" max="6925" width="28.5703125" style="17" customWidth="1"/>
    <col min="6926" max="6926" width="17.7109375" style="17" customWidth="1"/>
    <col min="6927" max="7169" width="11.5703125" style="17"/>
    <col min="7170" max="7170" width="52.28515625" style="17" customWidth="1"/>
    <col min="7171" max="7171" width="2.85546875" style="17" customWidth="1"/>
    <col min="7172" max="7172" width="52.28515625" style="17" customWidth="1"/>
    <col min="7173" max="7173" width="2.85546875" style="17" customWidth="1"/>
    <col min="7174" max="7174" width="52.28515625" style="17" customWidth="1"/>
    <col min="7175" max="7175" width="2.85546875" style="17" customWidth="1"/>
    <col min="7176" max="7176" width="52.28515625" style="17" customWidth="1"/>
    <col min="7177" max="7177" width="2.85546875" style="17" customWidth="1"/>
    <col min="7178" max="7178" width="52.28515625" style="17" customWidth="1"/>
    <col min="7179" max="7179" width="8.7109375" style="17" customWidth="1"/>
    <col min="7180" max="7180" width="6.7109375" style="17" customWidth="1"/>
    <col min="7181" max="7181" width="28.5703125" style="17" customWidth="1"/>
    <col min="7182" max="7182" width="17.7109375" style="17" customWidth="1"/>
    <col min="7183" max="7425" width="11.5703125" style="17"/>
    <col min="7426" max="7426" width="52.28515625" style="17" customWidth="1"/>
    <col min="7427" max="7427" width="2.85546875" style="17" customWidth="1"/>
    <col min="7428" max="7428" width="52.28515625" style="17" customWidth="1"/>
    <col min="7429" max="7429" width="2.85546875" style="17" customWidth="1"/>
    <col min="7430" max="7430" width="52.28515625" style="17" customWidth="1"/>
    <col min="7431" max="7431" width="2.85546875" style="17" customWidth="1"/>
    <col min="7432" max="7432" width="52.28515625" style="17" customWidth="1"/>
    <col min="7433" max="7433" width="2.85546875" style="17" customWidth="1"/>
    <col min="7434" max="7434" width="52.28515625" style="17" customWidth="1"/>
    <col min="7435" max="7435" width="8.7109375" style="17" customWidth="1"/>
    <col min="7436" max="7436" width="6.7109375" style="17" customWidth="1"/>
    <col min="7437" max="7437" width="28.5703125" style="17" customWidth="1"/>
    <col min="7438" max="7438" width="17.7109375" style="17" customWidth="1"/>
    <col min="7439" max="7681" width="11.5703125" style="17"/>
    <col min="7682" max="7682" width="52.28515625" style="17" customWidth="1"/>
    <col min="7683" max="7683" width="2.85546875" style="17" customWidth="1"/>
    <col min="7684" max="7684" width="52.28515625" style="17" customWidth="1"/>
    <col min="7685" max="7685" width="2.85546875" style="17" customWidth="1"/>
    <col min="7686" max="7686" width="52.28515625" style="17" customWidth="1"/>
    <col min="7687" max="7687" width="2.85546875" style="17" customWidth="1"/>
    <col min="7688" max="7688" width="52.28515625" style="17" customWidth="1"/>
    <col min="7689" max="7689" width="2.85546875" style="17" customWidth="1"/>
    <col min="7690" max="7690" width="52.28515625" style="17" customWidth="1"/>
    <col min="7691" max="7691" width="8.7109375" style="17" customWidth="1"/>
    <col min="7692" max="7692" width="6.7109375" style="17" customWidth="1"/>
    <col min="7693" max="7693" width="28.5703125" style="17" customWidth="1"/>
    <col min="7694" max="7694" width="17.7109375" style="17" customWidth="1"/>
    <col min="7695" max="7937" width="11.5703125" style="17"/>
    <col min="7938" max="7938" width="52.28515625" style="17" customWidth="1"/>
    <col min="7939" max="7939" width="2.85546875" style="17" customWidth="1"/>
    <col min="7940" max="7940" width="52.28515625" style="17" customWidth="1"/>
    <col min="7941" max="7941" width="2.85546875" style="17" customWidth="1"/>
    <col min="7942" max="7942" width="52.28515625" style="17" customWidth="1"/>
    <col min="7943" max="7943" width="2.85546875" style="17" customWidth="1"/>
    <col min="7944" max="7944" width="52.28515625" style="17" customWidth="1"/>
    <col min="7945" max="7945" width="2.85546875" style="17" customWidth="1"/>
    <col min="7946" max="7946" width="52.28515625" style="17" customWidth="1"/>
    <col min="7947" max="7947" width="8.7109375" style="17" customWidth="1"/>
    <col min="7948" max="7948" width="6.7109375" style="17" customWidth="1"/>
    <col min="7949" max="7949" width="28.5703125" style="17" customWidth="1"/>
    <col min="7950" max="7950" width="17.7109375" style="17" customWidth="1"/>
    <col min="7951" max="8193" width="11.5703125" style="17"/>
    <col min="8194" max="8194" width="52.28515625" style="17" customWidth="1"/>
    <col min="8195" max="8195" width="2.85546875" style="17" customWidth="1"/>
    <col min="8196" max="8196" width="52.28515625" style="17" customWidth="1"/>
    <col min="8197" max="8197" width="2.85546875" style="17" customWidth="1"/>
    <col min="8198" max="8198" width="52.28515625" style="17" customWidth="1"/>
    <col min="8199" max="8199" width="2.85546875" style="17" customWidth="1"/>
    <col min="8200" max="8200" width="52.28515625" style="17" customWidth="1"/>
    <col min="8201" max="8201" width="2.85546875" style="17" customWidth="1"/>
    <col min="8202" max="8202" width="52.28515625" style="17" customWidth="1"/>
    <col min="8203" max="8203" width="8.7109375" style="17" customWidth="1"/>
    <col min="8204" max="8204" width="6.7109375" style="17" customWidth="1"/>
    <col min="8205" max="8205" width="28.5703125" style="17" customWidth="1"/>
    <col min="8206" max="8206" width="17.7109375" style="17" customWidth="1"/>
    <col min="8207" max="8449" width="11.5703125" style="17"/>
    <col min="8450" max="8450" width="52.28515625" style="17" customWidth="1"/>
    <col min="8451" max="8451" width="2.85546875" style="17" customWidth="1"/>
    <col min="8452" max="8452" width="52.28515625" style="17" customWidth="1"/>
    <col min="8453" max="8453" width="2.85546875" style="17" customWidth="1"/>
    <col min="8454" max="8454" width="52.28515625" style="17" customWidth="1"/>
    <col min="8455" max="8455" width="2.85546875" style="17" customWidth="1"/>
    <col min="8456" max="8456" width="52.28515625" style="17" customWidth="1"/>
    <col min="8457" max="8457" width="2.85546875" style="17" customWidth="1"/>
    <col min="8458" max="8458" width="52.28515625" style="17" customWidth="1"/>
    <col min="8459" max="8459" width="8.7109375" style="17" customWidth="1"/>
    <col min="8460" max="8460" width="6.7109375" style="17" customWidth="1"/>
    <col min="8461" max="8461" width="28.5703125" style="17" customWidth="1"/>
    <col min="8462" max="8462" width="17.7109375" style="17" customWidth="1"/>
    <col min="8463" max="8705" width="11.5703125" style="17"/>
    <col min="8706" max="8706" width="52.28515625" style="17" customWidth="1"/>
    <col min="8707" max="8707" width="2.85546875" style="17" customWidth="1"/>
    <col min="8708" max="8708" width="52.28515625" style="17" customWidth="1"/>
    <col min="8709" max="8709" width="2.85546875" style="17" customWidth="1"/>
    <col min="8710" max="8710" width="52.28515625" style="17" customWidth="1"/>
    <col min="8711" max="8711" width="2.85546875" style="17" customWidth="1"/>
    <col min="8712" max="8712" width="52.28515625" style="17" customWidth="1"/>
    <col min="8713" max="8713" width="2.85546875" style="17" customWidth="1"/>
    <col min="8714" max="8714" width="52.28515625" style="17" customWidth="1"/>
    <col min="8715" max="8715" width="8.7109375" style="17" customWidth="1"/>
    <col min="8716" max="8716" width="6.7109375" style="17" customWidth="1"/>
    <col min="8717" max="8717" width="28.5703125" style="17" customWidth="1"/>
    <col min="8718" max="8718" width="17.7109375" style="17" customWidth="1"/>
    <col min="8719" max="8961" width="11.5703125" style="17"/>
    <col min="8962" max="8962" width="52.28515625" style="17" customWidth="1"/>
    <col min="8963" max="8963" width="2.85546875" style="17" customWidth="1"/>
    <col min="8964" max="8964" width="52.28515625" style="17" customWidth="1"/>
    <col min="8965" max="8965" width="2.85546875" style="17" customWidth="1"/>
    <col min="8966" max="8966" width="52.28515625" style="17" customWidth="1"/>
    <col min="8967" max="8967" width="2.85546875" style="17" customWidth="1"/>
    <col min="8968" max="8968" width="52.28515625" style="17" customWidth="1"/>
    <col min="8969" max="8969" width="2.85546875" style="17" customWidth="1"/>
    <col min="8970" max="8970" width="52.28515625" style="17" customWidth="1"/>
    <col min="8971" max="8971" width="8.7109375" style="17" customWidth="1"/>
    <col min="8972" max="8972" width="6.7109375" style="17" customWidth="1"/>
    <col min="8973" max="8973" width="28.5703125" style="17" customWidth="1"/>
    <col min="8974" max="8974" width="17.7109375" style="17" customWidth="1"/>
    <col min="8975" max="9217" width="11.5703125" style="17"/>
    <col min="9218" max="9218" width="52.28515625" style="17" customWidth="1"/>
    <col min="9219" max="9219" width="2.85546875" style="17" customWidth="1"/>
    <col min="9220" max="9220" width="52.28515625" style="17" customWidth="1"/>
    <col min="9221" max="9221" width="2.85546875" style="17" customWidth="1"/>
    <col min="9222" max="9222" width="52.28515625" style="17" customWidth="1"/>
    <col min="9223" max="9223" width="2.85546875" style="17" customWidth="1"/>
    <col min="9224" max="9224" width="52.28515625" style="17" customWidth="1"/>
    <col min="9225" max="9225" width="2.85546875" style="17" customWidth="1"/>
    <col min="9226" max="9226" width="52.28515625" style="17" customWidth="1"/>
    <col min="9227" max="9227" width="8.7109375" style="17" customWidth="1"/>
    <col min="9228" max="9228" width="6.7109375" style="17" customWidth="1"/>
    <col min="9229" max="9229" width="28.5703125" style="17" customWidth="1"/>
    <col min="9230" max="9230" width="17.7109375" style="17" customWidth="1"/>
    <col min="9231" max="9473" width="11.5703125" style="17"/>
    <col min="9474" max="9474" width="52.28515625" style="17" customWidth="1"/>
    <col min="9475" max="9475" width="2.85546875" style="17" customWidth="1"/>
    <col min="9476" max="9476" width="52.28515625" style="17" customWidth="1"/>
    <col min="9477" max="9477" width="2.85546875" style="17" customWidth="1"/>
    <col min="9478" max="9478" width="52.28515625" style="17" customWidth="1"/>
    <col min="9479" max="9479" width="2.85546875" style="17" customWidth="1"/>
    <col min="9480" max="9480" width="52.28515625" style="17" customWidth="1"/>
    <col min="9481" max="9481" width="2.85546875" style="17" customWidth="1"/>
    <col min="9482" max="9482" width="52.28515625" style="17" customWidth="1"/>
    <col min="9483" max="9483" width="8.7109375" style="17" customWidth="1"/>
    <col min="9484" max="9484" width="6.7109375" style="17" customWidth="1"/>
    <col min="9485" max="9485" width="28.5703125" style="17" customWidth="1"/>
    <col min="9486" max="9486" width="17.7109375" style="17" customWidth="1"/>
    <col min="9487" max="9729" width="11.5703125" style="17"/>
    <col min="9730" max="9730" width="52.28515625" style="17" customWidth="1"/>
    <col min="9731" max="9731" width="2.85546875" style="17" customWidth="1"/>
    <col min="9732" max="9732" width="52.28515625" style="17" customWidth="1"/>
    <col min="9733" max="9733" width="2.85546875" style="17" customWidth="1"/>
    <col min="9734" max="9734" width="52.28515625" style="17" customWidth="1"/>
    <col min="9735" max="9735" width="2.85546875" style="17" customWidth="1"/>
    <col min="9736" max="9736" width="52.28515625" style="17" customWidth="1"/>
    <col min="9737" max="9737" width="2.85546875" style="17" customWidth="1"/>
    <col min="9738" max="9738" width="52.28515625" style="17" customWidth="1"/>
    <col min="9739" max="9739" width="8.7109375" style="17" customWidth="1"/>
    <col min="9740" max="9740" width="6.7109375" style="17" customWidth="1"/>
    <col min="9741" max="9741" width="28.5703125" style="17" customWidth="1"/>
    <col min="9742" max="9742" width="17.7109375" style="17" customWidth="1"/>
    <col min="9743" max="9985" width="11.5703125" style="17"/>
    <col min="9986" max="9986" width="52.28515625" style="17" customWidth="1"/>
    <col min="9987" max="9987" width="2.85546875" style="17" customWidth="1"/>
    <col min="9988" max="9988" width="52.28515625" style="17" customWidth="1"/>
    <col min="9989" max="9989" width="2.85546875" style="17" customWidth="1"/>
    <col min="9990" max="9990" width="52.28515625" style="17" customWidth="1"/>
    <col min="9991" max="9991" width="2.85546875" style="17" customWidth="1"/>
    <col min="9992" max="9992" width="52.28515625" style="17" customWidth="1"/>
    <col min="9993" max="9993" width="2.85546875" style="17" customWidth="1"/>
    <col min="9994" max="9994" width="52.28515625" style="17" customWidth="1"/>
    <col min="9995" max="9995" width="8.7109375" style="17" customWidth="1"/>
    <col min="9996" max="9996" width="6.7109375" style="17" customWidth="1"/>
    <col min="9997" max="9997" width="28.5703125" style="17" customWidth="1"/>
    <col min="9998" max="9998" width="17.7109375" style="17" customWidth="1"/>
    <col min="9999" max="10241" width="11.5703125" style="17"/>
    <col min="10242" max="10242" width="52.28515625" style="17" customWidth="1"/>
    <col min="10243" max="10243" width="2.85546875" style="17" customWidth="1"/>
    <col min="10244" max="10244" width="52.28515625" style="17" customWidth="1"/>
    <col min="10245" max="10245" width="2.85546875" style="17" customWidth="1"/>
    <col min="10246" max="10246" width="52.28515625" style="17" customWidth="1"/>
    <col min="10247" max="10247" width="2.85546875" style="17" customWidth="1"/>
    <col min="10248" max="10248" width="52.28515625" style="17" customWidth="1"/>
    <col min="10249" max="10249" width="2.85546875" style="17" customWidth="1"/>
    <col min="10250" max="10250" width="52.28515625" style="17" customWidth="1"/>
    <col min="10251" max="10251" width="8.7109375" style="17" customWidth="1"/>
    <col min="10252" max="10252" width="6.7109375" style="17" customWidth="1"/>
    <col min="10253" max="10253" width="28.5703125" style="17" customWidth="1"/>
    <col min="10254" max="10254" width="17.7109375" style="17" customWidth="1"/>
    <col min="10255" max="10497" width="11.5703125" style="17"/>
    <col min="10498" max="10498" width="52.28515625" style="17" customWidth="1"/>
    <col min="10499" max="10499" width="2.85546875" style="17" customWidth="1"/>
    <col min="10500" max="10500" width="52.28515625" style="17" customWidth="1"/>
    <col min="10501" max="10501" width="2.85546875" style="17" customWidth="1"/>
    <col min="10502" max="10502" width="52.28515625" style="17" customWidth="1"/>
    <col min="10503" max="10503" width="2.85546875" style="17" customWidth="1"/>
    <col min="10504" max="10504" width="52.28515625" style="17" customWidth="1"/>
    <col min="10505" max="10505" width="2.85546875" style="17" customWidth="1"/>
    <col min="10506" max="10506" width="52.28515625" style="17" customWidth="1"/>
    <col min="10507" max="10507" width="8.7109375" style="17" customWidth="1"/>
    <col min="10508" max="10508" width="6.7109375" style="17" customWidth="1"/>
    <col min="10509" max="10509" width="28.5703125" style="17" customWidth="1"/>
    <col min="10510" max="10510" width="17.7109375" style="17" customWidth="1"/>
    <col min="10511" max="10753" width="11.5703125" style="17"/>
    <col min="10754" max="10754" width="52.28515625" style="17" customWidth="1"/>
    <col min="10755" max="10755" width="2.85546875" style="17" customWidth="1"/>
    <col min="10756" max="10756" width="52.28515625" style="17" customWidth="1"/>
    <col min="10757" max="10757" width="2.85546875" style="17" customWidth="1"/>
    <col min="10758" max="10758" width="52.28515625" style="17" customWidth="1"/>
    <col min="10759" max="10759" width="2.85546875" style="17" customWidth="1"/>
    <col min="10760" max="10760" width="52.28515625" style="17" customWidth="1"/>
    <col min="10761" max="10761" width="2.85546875" style="17" customWidth="1"/>
    <col min="10762" max="10762" width="52.28515625" style="17" customWidth="1"/>
    <col min="10763" max="10763" width="8.7109375" style="17" customWidth="1"/>
    <col min="10764" max="10764" width="6.7109375" style="17" customWidth="1"/>
    <col min="10765" max="10765" width="28.5703125" style="17" customWidth="1"/>
    <col min="10766" max="10766" width="17.7109375" style="17" customWidth="1"/>
    <col min="10767" max="11009" width="11.5703125" style="17"/>
    <col min="11010" max="11010" width="52.28515625" style="17" customWidth="1"/>
    <col min="11011" max="11011" width="2.85546875" style="17" customWidth="1"/>
    <col min="11012" max="11012" width="52.28515625" style="17" customWidth="1"/>
    <col min="11013" max="11013" width="2.85546875" style="17" customWidth="1"/>
    <col min="11014" max="11014" width="52.28515625" style="17" customWidth="1"/>
    <col min="11015" max="11015" width="2.85546875" style="17" customWidth="1"/>
    <col min="11016" max="11016" width="52.28515625" style="17" customWidth="1"/>
    <col min="11017" max="11017" width="2.85546875" style="17" customWidth="1"/>
    <col min="11018" max="11018" width="52.28515625" style="17" customWidth="1"/>
    <col min="11019" max="11019" width="8.7109375" style="17" customWidth="1"/>
    <col min="11020" max="11020" width="6.7109375" style="17" customWidth="1"/>
    <col min="11021" max="11021" width="28.5703125" style="17" customWidth="1"/>
    <col min="11022" max="11022" width="17.7109375" style="17" customWidth="1"/>
    <col min="11023" max="11265" width="11.5703125" style="17"/>
    <col min="11266" max="11266" width="52.28515625" style="17" customWidth="1"/>
    <col min="11267" max="11267" width="2.85546875" style="17" customWidth="1"/>
    <col min="11268" max="11268" width="52.28515625" style="17" customWidth="1"/>
    <col min="11269" max="11269" width="2.85546875" style="17" customWidth="1"/>
    <col min="11270" max="11270" width="52.28515625" style="17" customWidth="1"/>
    <col min="11271" max="11271" width="2.85546875" style="17" customWidth="1"/>
    <col min="11272" max="11272" width="52.28515625" style="17" customWidth="1"/>
    <col min="11273" max="11273" width="2.85546875" style="17" customWidth="1"/>
    <col min="11274" max="11274" width="52.28515625" style="17" customWidth="1"/>
    <col min="11275" max="11275" width="8.7109375" style="17" customWidth="1"/>
    <col min="11276" max="11276" width="6.7109375" style="17" customWidth="1"/>
    <col min="11277" max="11277" width="28.5703125" style="17" customWidth="1"/>
    <col min="11278" max="11278" width="17.7109375" style="17" customWidth="1"/>
    <col min="11279" max="11521" width="11.5703125" style="17"/>
    <col min="11522" max="11522" width="52.28515625" style="17" customWidth="1"/>
    <col min="11523" max="11523" width="2.85546875" style="17" customWidth="1"/>
    <col min="11524" max="11524" width="52.28515625" style="17" customWidth="1"/>
    <col min="11525" max="11525" width="2.85546875" style="17" customWidth="1"/>
    <col min="11526" max="11526" width="52.28515625" style="17" customWidth="1"/>
    <col min="11527" max="11527" width="2.85546875" style="17" customWidth="1"/>
    <col min="11528" max="11528" width="52.28515625" style="17" customWidth="1"/>
    <col min="11529" max="11529" width="2.85546875" style="17" customWidth="1"/>
    <col min="11530" max="11530" width="52.28515625" style="17" customWidth="1"/>
    <col min="11531" max="11531" width="8.7109375" style="17" customWidth="1"/>
    <col min="11532" max="11532" width="6.7109375" style="17" customWidth="1"/>
    <col min="11533" max="11533" width="28.5703125" style="17" customWidth="1"/>
    <col min="11534" max="11534" width="17.7109375" style="17" customWidth="1"/>
    <col min="11535" max="11777" width="11.5703125" style="17"/>
    <col min="11778" max="11778" width="52.28515625" style="17" customWidth="1"/>
    <col min="11779" max="11779" width="2.85546875" style="17" customWidth="1"/>
    <col min="11780" max="11780" width="52.28515625" style="17" customWidth="1"/>
    <col min="11781" max="11781" width="2.85546875" style="17" customWidth="1"/>
    <col min="11782" max="11782" width="52.28515625" style="17" customWidth="1"/>
    <col min="11783" max="11783" width="2.85546875" style="17" customWidth="1"/>
    <col min="11784" max="11784" width="52.28515625" style="17" customWidth="1"/>
    <col min="11785" max="11785" width="2.85546875" style="17" customWidth="1"/>
    <col min="11786" max="11786" width="52.28515625" style="17" customWidth="1"/>
    <col min="11787" max="11787" width="8.7109375" style="17" customWidth="1"/>
    <col min="11788" max="11788" width="6.7109375" style="17" customWidth="1"/>
    <col min="11789" max="11789" width="28.5703125" style="17" customWidth="1"/>
    <col min="11790" max="11790" width="17.7109375" style="17" customWidth="1"/>
    <col min="11791" max="12033" width="11.5703125" style="17"/>
    <col min="12034" max="12034" width="52.28515625" style="17" customWidth="1"/>
    <col min="12035" max="12035" width="2.85546875" style="17" customWidth="1"/>
    <col min="12036" max="12036" width="52.28515625" style="17" customWidth="1"/>
    <col min="12037" max="12037" width="2.85546875" style="17" customWidth="1"/>
    <col min="12038" max="12038" width="52.28515625" style="17" customWidth="1"/>
    <col min="12039" max="12039" width="2.85546875" style="17" customWidth="1"/>
    <col min="12040" max="12040" width="52.28515625" style="17" customWidth="1"/>
    <col min="12041" max="12041" width="2.85546875" style="17" customWidth="1"/>
    <col min="12042" max="12042" width="52.28515625" style="17" customWidth="1"/>
    <col min="12043" max="12043" width="8.7109375" style="17" customWidth="1"/>
    <col min="12044" max="12044" width="6.7109375" style="17" customWidth="1"/>
    <col min="12045" max="12045" width="28.5703125" style="17" customWidth="1"/>
    <col min="12046" max="12046" width="17.7109375" style="17" customWidth="1"/>
    <col min="12047" max="12289" width="11.5703125" style="17"/>
    <col min="12290" max="12290" width="52.28515625" style="17" customWidth="1"/>
    <col min="12291" max="12291" width="2.85546875" style="17" customWidth="1"/>
    <col min="12292" max="12292" width="52.28515625" style="17" customWidth="1"/>
    <col min="12293" max="12293" width="2.85546875" style="17" customWidth="1"/>
    <col min="12294" max="12294" width="52.28515625" style="17" customWidth="1"/>
    <col min="12295" max="12295" width="2.85546875" style="17" customWidth="1"/>
    <col min="12296" max="12296" width="52.28515625" style="17" customWidth="1"/>
    <col min="12297" max="12297" width="2.85546875" style="17" customWidth="1"/>
    <col min="12298" max="12298" width="52.28515625" style="17" customWidth="1"/>
    <col min="12299" max="12299" width="8.7109375" style="17" customWidth="1"/>
    <col min="12300" max="12300" width="6.7109375" style="17" customWidth="1"/>
    <col min="12301" max="12301" width="28.5703125" style="17" customWidth="1"/>
    <col min="12302" max="12302" width="17.7109375" style="17" customWidth="1"/>
    <col min="12303" max="12545" width="11.5703125" style="17"/>
    <col min="12546" max="12546" width="52.28515625" style="17" customWidth="1"/>
    <col min="12547" max="12547" width="2.85546875" style="17" customWidth="1"/>
    <col min="12548" max="12548" width="52.28515625" style="17" customWidth="1"/>
    <col min="12549" max="12549" width="2.85546875" style="17" customWidth="1"/>
    <col min="12550" max="12550" width="52.28515625" style="17" customWidth="1"/>
    <col min="12551" max="12551" width="2.85546875" style="17" customWidth="1"/>
    <col min="12552" max="12552" width="52.28515625" style="17" customWidth="1"/>
    <col min="12553" max="12553" width="2.85546875" style="17" customWidth="1"/>
    <col min="12554" max="12554" width="52.28515625" style="17" customWidth="1"/>
    <col min="12555" max="12555" width="8.7109375" style="17" customWidth="1"/>
    <col min="12556" max="12556" width="6.7109375" style="17" customWidth="1"/>
    <col min="12557" max="12557" width="28.5703125" style="17" customWidth="1"/>
    <col min="12558" max="12558" width="17.7109375" style="17" customWidth="1"/>
    <col min="12559" max="12801" width="11.5703125" style="17"/>
    <col min="12802" max="12802" width="52.28515625" style="17" customWidth="1"/>
    <col min="12803" max="12803" width="2.85546875" style="17" customWidth="1"/>
    <col min="12804" max="12804" width="52.28515625" style="17" customWidth="1"/>
    <col min="12805" max="12805" width="2.85546875" style="17" customWidth="1"/>
    <col min="12806" max="12806" width="52.28515625" style="17" customWidth="1"/>
    <col min="12807" max="12807" width="2.85546875" style="17" customWidth="1"/>
    <col min="12808" max="12808" width="52.28515625" style="17" customWidth="1"/>
    <col min="12809" max="12809" width="2.85546875" style="17" customWidth="1"/>
    <col min="12810" max="12810" width="52.28515625" style="17" customWidth="1"/>
    <col min="12811" max="12811" width="8.7109375" style="17" customWidth="1"/>
    <col min="12812" max="12812" width="6.7109375" style="17" customWidth="1"/>
    <col min="12813" max="12813" width="28.5703125" style="17" customWidth="1"/>
    <col min="12814" max="12814" width="17.7109375" style="17" customWidth="1"/>
    <col min="12815" max="13057" width="11.5703125" style="17"/>
    <col min="13058" max="13058" width="52.28515625" style="17" customWidth="1"/>
    <col min="13059" max="13059" width="2.85546875" style="17" customWidth="1"/>
    <col min="13060" max="13060" width="52.28515625" style="17" customWidth="1"/>
    <col min="13061" max="13061" width="2.85546875" style="17" customWidth="1"/>
    <col min="13062" max="13062" width="52.28515625" style="17" customWidth="1"/>
    <col min="13063" max="13063" width="2.85546875" style="17" customWidth="1"/>
    <col min="13064" max="13064" width="52.28515625" style="17" customWidth="1"/>
    <col min="13065" max="13065" width="2.85546875" style="17" customWidth="1"/>
    <col min="13066" max="13066" width="52.28515625" style="17" customWidth="1"/>
    <col min="13067" max="13067" width="8.7109375" style="17" customWidth="1"/>
    <col min="13068" max="13068" width="6.7109375" style="17" customWidth="1"/>
    <col min="13069" max="13069" width="28.5703125" style="17" customWidth="1"/>
    <col min="13070" max="13070" width="17.7109375" style="17" customWidth="1"/>
    <col min="13071" max="13313" width="11.5703125" style="17"/>
    <col min="13314" max="13314" width="52.28515625" style="17" customWidth="1"/>
    <col min="13315" max="13315" width="2.85546875" style="17" customWidth="1"/>
    <col min="13316" max="13316" width="52.28515625" style="17" customWidth="1"/>
    <col min="13317" max="13317" width="2.85546875" style="17" customWidth="1"/>
    <col min="13318" max="13318" width="52.28515625" style="17" customWidth="1"/>
    <col min="13319" max="13319" width="2.85546875" style="17" customWidth="1"/>
    <col min="13320" max="13320" width="52.28515625" style="17" customWidth="1"/>
    <col min="13321" max="13321" width="2.85546875" style="17" customWidth="1"/>
    <col min="13322" max="13322" width="52.28515625" style="17" customWidth="1"/>
    <col min="13323" max="13323" width="8.7109375" style="17" customWidth="1"/>
    <col min="13324" max="13324" width="6.7109375" style="17" customWidth="1"/>
    <col min="13325" max="13325" width="28.5703125" style="17" customWidth="1"/>
    <col min="13326" max="13326" width="17.7109375" style="17" customWidth="1"/>
    <col min="13327" max="13569" width="11.5703125" style="17"/>
    <col min="13570" max="13570" width="52.28515625" style="17" customWidth="1"/>
    <col min="13571" max="13571" width="2.85546875" style="17" customWidth="1"/>
    <col min="13572" max="13572" width="52.28515625" style="17" customWidth="1"/>
    <col min="13573" max="13573" width="2.85546875" style="17" customWidth="1"/>
    <col min="13574" max="13574" width="52.28515625" style="17" customWidth="1"/>
    <col min="13575" max="13575" width="2.85546875" style="17" customWidth="1"/>
    <col min="13576" max="13576" width="52.28515625" style="17" customWidth="1"/>
    <col min="13577" max="13577" width="2.85546875" style="17" customWidth="1"/>
    <col min="13578" max="13578" width="52.28515625" style="17" customWidth="1"/>
    <col min="13579" max="13579" width="8.7109375" style="17" customWidth="1"/>
    <col min="13580" max="13580" width="6.7109375" style="17" customWidth="1"/>
    <col min="13581" max="13581" width="28.5703125" style="17" customWidth="1"/>
    <col min="13582" max="13582" width="17.7109375" style="17" customWidth="1"/>
    <col min="13583" max="13825" width="11.5703125" style="17"/>
    <col min="13826" max="13826" width="52.28515625" style="17" customWidth="1"/>
    <col min="13827" max="13827" width="2.85546875" style="17" customWidth="1"/>
    <col min="13828" max="13828" width="52.28515625" style="17" customWidth="1"/>
    <col min="13829" max="13829" width="2.85546875" style="17" customWidth="1"/>
    <col min="13830" max="13830" width="52.28515625" style="17" customWidth="1"/>
    <col min="13831" max="13831" width="2.85546875" style="17" customWidth="1"/>
    <col min="13832" max="13832" width="52.28515625" style="17" customWidth="1"/>
    <col min="13833" max="13833" width="2.85546875" style="17" customWidth="1"/>
    <col min="13834" max="13834" width="52.28515625" style="17" customWidth="1"/>
    <col min="13835" max="13835" width="8.7109375" style="17" customWidth="1"/>
    <col min="13836" max="13836" width="6.7109375" style="17" customWidth="1"/>
    <col min="13837" max="13837" width="28.5703125" style="17" customWidth="1"/>
    <col min="13838" max="13838" width="17.7109375" style="17" customWidth="1"/>
    <col min="13839" max="14081" width="11.5703125" style="17"/>
    <col min="14082" max="14082" width="52.28515625" style="17" customWidth="1"/>
    <col min="14083" max="14083" width="2.85546875" style="17" customWidth="1"/>
    <col min="14084" max="14084" width="52.28515625" style="17" customWidth="1"/>
    <col min="14085" max="14085" width="2.85546875" style="17" customWidth="1"/>
    <col min="14086" max="14086" width="52.28515625" style="17" customWidth="1"/>
    <col min="14087" max="14087" width="2.85546875" style="17" customWidth="1"/>
    <col min="14088" max="14088" width="52.28515625" style="17" customWidth="1"/>
    <col min="14089" max="14089" width="2.85546875" style="17" customWidth="1"/>
    <col min="14090" max="14090" width="52.28515625" style="17" customWidth="1"/>
    <col min="14091" max="14091" width="8.7109375" style="17" customWidth="1"/>
    <col min="14092" max="14092" width="6.7109375" style="17" customWidth="1"/>
    <col min="14093" max="14093" width="28.5703125" style="17" customWidth="1"/>
    <col min="14094" max="14094" width="17.7109375" style="17" customWidth="1"/>
    <col min="14095" max="14337" width="11.5703125" style="17"/>
    <col min="14338" max="14338" width="52.28515625" style="17" customWidth="1"/>
    <col min="14339" max="14339" width="2.85546875" style="17" customWidth="1"/>
    <col min="14340" max="14340" width="52.28515625" style="17" customWidth="1"/>
    <col min="14341" max="14341" width="2.85546875" style="17" customWidth="1"/>
    <col min="14342" max="14342" width="52.28515625" style="17" customWidth="1"/>
    <col min="14343" max="14343" width="2.85546875" style="17" customWidth="1"/>
    <col min="14344" max="14344" width="52.28515625" style="17" customWidth="1"/>
    <col min="14345" max="14345" width="2.85546875" style="17" customWidth="1"/>
    <col min="14346" max="14346" width="52.28515625" style="17" customWidth="1"/>
    <col min="14347" max="14347" width="8.7109375" style="17" customWidth="1"/>
    <col min="14348" max="14348" width="6.7109375" style="17" customWidth="1"/>
    <col min="14349" max="14349" width="28.5703125" style="17" customWidth="1"/>
    <col min="14350" max="14350" width="17.7109375" style="17" customWidth="1"/>
    <col min="14351" max="14593" width="11.5703125" style="17"/>
    <col min="14594" max="14594" width="52.28515625" style="17" customWidth="1"/>
    <col min="14595" max="14595" width="2.85546875" style="17" customWidth="1"/>
    <col min="14596" max="14596" width="52.28515625" style="17" customWidth="1"/>
    <col min="14597" max="14597" width="2.85546875" style="17" customWidth="1"/>
    <col min="14598" max="14598" width="52.28515625" style="17" customWidth="1"/>
    <col min="14599" max="14599" width="2.85546875" style="17" customWidth="1"/>
    <col min="14600" max="14600" width="52.28515625" style="17" customWidth="1"/>
    <col min="14601" max="14601" width="2.85546875" style="17" customWidth="1"/>
    <col min="14602" max="14602" width="52.28515625" style="17" customWidth="1"/>
    <col min="14603" max="14603" width="8.7109375" style="17" customWidth="1"/>
    <col min="14604" max="14604" width="6.7109375" style="17" customWidth="1"/>
    <col min="14605" max="14605" width="28.5703125" style="17" customWidth="1"/>
    <col min="14606" max="14606" width="17.7109375" style="17" customWidth="1"/>
    <col min="14607" max="14849" width="11.5703125" style="17"/>
    <col min="14850" max="14850" width="52.28515625" style="17" customWidth="1"/>
    <col min="14851" max="14851" width="2.85546875" style="17" customWidth="1"/>
    <col min="14852" max="14852" width="52.28515625" style="17" customWidth="1"/>
    <col min="14853" max="14853" width="2.85546875" style="17" customWidth="1"/>
    <col min="14854" max="14854" width="52.28515625" style="17" customWidth="1"/>
    <col min="14855" max="14855" width="2.85546875" style="17" customWidth="1"/>
    <col min="14856" max="14856" width="52.28515625" style="17" customWidth="1"/>
    <col min="14857" max="14857" width="2.85546875" style="17" customWidth="1"/>
    <col min="14858" max="14858" width="52.28515625" style="17" customWidth="1"/>
    <col min="14859" max="14859" width="8.7109375" style="17" customWidth="1"/>
    <col min="14860" max="14860" width="6.7109375" style="17" customWidth="1"/>
    <col min="14861" max="14861" width="28.5703125" style="17" customWidth="1"/>
    <col min="14862" max="14862" width="17.7109375" style="17" customWidth="1"/>
    <col min="14863" max="15105" width="11.5703125" style="17"/>
    <col min="15106" max="15106" width="52.28515625" style="17" customWidth="1"/>
    <col min="15107" max="15107" width="2.85546875" style="17" customWidth="1"/>
    <col min="15108" max="15108" width="52.28515625" style="17" customWidth="1"/>
    <col min="15109" max="15109" width="2.85546875" style="17" customWidth="1"/>
    <col min="15110" max="15110" width="52.28515625" style="17" customWidth="1"/>
    <col min="15111" max="15111" width="2.85546875" style="17" customWidth="1"/>
    <col min="15112" max="15112" width="52.28515625" style="17" customWidth="1"/>
    <col min="15113" max="15113" width="2.85546875" style="17" customWidth="1"/>
    <col min="15114" max="15114" width="52.28515625" style="17" customWidth="1"/>
    <col min="15115" max="15115" width="8.7109375" style="17" customWidth="1"/>
    <col min="15116" max="15116" width="6.7109375" style="17" customWidth="1"/>
    <col min="15117" max="15117" width="28.5703125" style="17" customWidth="1"/>
    <col min="15118" max="15118" width="17.7109375" style="17" customWidth="1"/>
    <col min="15119" max="15361" width="11.5703125" style="17"/>
    <col min="15362" max="15362" width="52.28515625" style="17" customWidth="1"/>
    <col min="15363" max="15363" width="2.85546875" style="17" customWidth="1"/>
    <col min="15364" max="15364" width="52.28515625" style="17" customWidth="1"/>
    <col min="15365" max="15365" width="2.85546875" style="17" customWidth="1"/>
    <col min="15366" max="15366" width="52.28515625" style="17" customWidth="1"/>
    <col min="15367" max="15367" width="2.85546875" style="17" customWidth="1"/>
    <col min="15368" max="15368" width="52.28515625" style="17" customWidth="1"/>
    <col min="15369" max="15369" width="2.85546875" style="17" customWidth="1"/>
    <col min="15370" max="15370" width="52.28515625" style="17" customWidth="1"/>
    <col min="15371" max="15371" width="8.7109375" style="17" customWidth="1"/>
    <col min="15372" max="15372" width="6.7109375" style="17" customWidth="1"/>
    <col min="15373" max="15373" width="28.5703125" style="17" customWidth="1"/>
    <col min="15374" max="15374" width="17.7109375" style="17" customWidth="1"/>
    <col min="15375" max="15617" width="11.5703125" style="17"/>
    <col min="15618" max="15618" width="52.28515625" style="17" customWidth="1"/>
    <col min="15619" max="15619" width="2.85546875" style="17" customWidth="1"/>
    <col min="15620" max="15620" width="52.28515625" style="17" customWidth="1"/>
    <col min="15621" max="15621" width="2.85546875" style="17" customWidth="1"/>
    <col min="15622" max="15622" width="52.28515625" style="17" customWidth="1"/>
    <col min="15623" max="15623" width="2.85546875" style="17" customWidth="1"/>
    <col min="15624" max="15624" width="52.28515625" style="17" customWidth="1"/>
    <col min="15625" max="15625" width="2.85546875" style="17" customWidth="1"/>
    <col min="15626" max="15626" width="52.28515625" style="17" customWidth="1"/>
    <col min="15627" max="15627" width="8.7109375" style="17" customWidth="1"/>
    <col min="15628" max="15628" width="6.7109375" style="17" customWidth="1"/>
    <col min="15629" max="15629" width="28.5703125" style="17" customWidth="1"/>
    <col min="15630" max="15630" width="17.7109375" style="17" customWidth="1"/>
    <col min="15631" max="15873" width="11.5703125" style="17"/>
    <col min="15874" max="15874" width="52.28515625" style="17" customWidth="1"/>
    <col min="15875" max="15875" width="2.85546875" style="17" customWidth="1"/>
    <col min="15876" max="15876" width="52.28515625" style="17" customWidth="1"/>
    <col min="15877" max="15877" width="2.85546875" style="17" customWidth="1"/>
    <col min="15878" max="15878" width="52.28515625" style="17" customWidth="1"/>
    <col min="15879" max="15879" width="2.85546875" style="17" customWidth="1"/>
    <col min="15880" max="15880" width="52.28515625" style="17" customWidth="1"/>
    <col min="15881" max="15881" width="2.85546875" style="17" customWidth="1"/>
    <col min="15882" max="15882" width="52.28515625" style="17" customWidth="1"/>
    <col min="15883" max="15883" width="8.7109375" style="17" customWidth="1"/>
    <col min="15884" max="15884" width="6.7109375" style="17" customWidth="1"/>
    <col min="15885" max="15885" width="28.5703125" style="17" customWidth="1"/>
    <col min="15886" max="15886" width="17.7109375" style="17" customWidth="1"/>
    <col min="15887" max="16129" width="11.5703125" style="17"/>
    <col min="16130" max="16130" width="52.28515625" style="17" customWidth="1"/>
    <col min="16131" max="16131" width="2.85546875" style="17" customWidth="1"/>
    <col min="16132" max="16132" width="52.28515625" style="17" customWidth="1"/>
    <col min="16133" max="16133" width="2.85546875" style="17" customWidth="1"/>
    <col min="16134" max="16134" width="52.28515625" style="17" customWidth="1"/>
    <col min="16135" max="16135" width="2.85546875" style="17" customWidth="1"/>
    <col min="16136" max="16136" width="52.28515625" style="17" customWidth="1"/>
    <col min="16137" max="16137" width="2.85546875" style="17" customWidth="1"/>
    <col min="16138" max="16138" width="52.28515625" style="17" customWidth="1"/>
    <col min="16139" max="16139" width="8.7109375" style="17" customWidth="1"/>
    <col min="16140" max="16140" width="6.7109375" style="17" customWidth="1"/>
    <col min="16141" max="16141" width="28.5703125" style="17" customWidth="1"/>
    <col min="16142" max="16142" width="17.7109375" style="17" customWidth="1"/>
    <col min="16143" max="16384" width="11.5703125" style="17"/>
  </cols>
  <sheetData>
    <row r="1" spans="2:14" s="202" customFormat="1" ht="57" customHeight="1">
      <c r="B1" s="203"/>
      <c r="C1" s="203"/>
      <c r="D1" s="284" t="s">
        <v>239</v>
      </c>
      <c r="E1" s="284"/>
      <c r="F1" s="284"/>
      <c r="G1" s="284"/>
      <c r="H1" s="284"/>
      <c r="I1" s="203"/>
      <c r="J1" s="203"/>
      <c r="L1" s="204" t="s">
        <v>1</v>
      </c>
      <c r="M1" s="205" t="s">
        <v>28</v>
      </c>
      <c r="N1" s="205" t="s">
        <v>31</v>
      </c>
    </row>
    <row r="2" spans="2:14" ht="30" customHeight="1">
      <c r="B2" s="18"/>
      <c r="C2" s="19"/>
      <c r="D2" s="18"/>
      <c r="E2" s="19"/>
      <c r="F2" s="18"/>
      <c r="G2" s="19"/>
      <c r="H2" s="18"/>
      <c r="I2" s="19"/>
      <c r="J2" s="18"/>
      <c r="L2" s="208">
        <v>9</v>
      </c>
      <c r="M2" s="209">
        <v>45712</v>
      </c>
      <c r="N2" s="209">
        <f>M2+4</f>
        <v>45716</v>
      </c>
    </row>
    <row r="3" spans="2:14" ht="42" customHeight="1">
      <c r="B3" s="280" t="str">
        <f>CONCATENATE("Semaine ",L2," du lundi ",TEXT(M2,"j mmmm")," au vendredi ",TEXT(N2,"j mmmm aaaa"))</f>
        <v>Semaine 9 du lundi 24 février au vendredi 28 février 2025</v>
      </c>
      <c r="C3" s="280"/>
      <c r="D3" s="280"/>
      <c r="E3" s="280"/>
      <c r="F3" s="280"/>
      <c r="G3" s="280"/>
      <c r="H3" s="280"/>
      <c r="I3" s="280"/>
      <c r="J3" s="280"/>
    </row>
    <row r="4" spans="2:14" ht="28.5" customHeight="1">
      <c r="B4" s="281"/>
      <c r="C4" s="272"/>
      <c r="D4" s="281"/>
      <c r="E4" s="272"/>
      <c r="F4" s="281"/>
      <c r="G4" s="272"/>
      <c r="H4" s="281"/>
      <c r="I4" s="272"/>
      <c r="J4" s="281"/>
    </row>
    <row r="5" spans="2:14" ht="28.5" customHeight="1" thickBot="1">
      <c r="B5" s="282"/>
      <c r="C5" s="272"/>
      <c r="D5" s="288"/>
      <c r="E5" s="272"/>
      <c r="F5" s="289"/>
      <c r="G5" s="272"/>
      <c r="H5" s="282"/>
      <c r="I5" s="272"/>
      <c r="J5" s="288"/>
    </row>
    <row r="6" spans="2:14" s="33" customFormat="1" ht="99.95" customHeight="1">
      <c r="B6" s="156" t="s">
        <v>85</v>
      </c>
      <c r="C6" s="157"/>
      <c r="D6" s="158" t="s">
        <v>90</v>
      </c>
      <c r="E6" s="157"/>
      <c r="F6" s="159" t="s">
        <v>93</v>
      </c>
      <c r="G6" s="157"/>
      <c r="H6" s="156" t="s">
        <v>97</v>
      </c>
      <c r="I6" s="156"/>
      <c r="J6" s="158" t="s">
        <v>197</v>
      </c>
      <c r="L6" s="34"/>
    </row>
    <row r="7" spans="2:14" s="35" customFormat="1" ht="39.950000000000003" customHeight="1" thickBot="1">
      <c r="B7" s="173"/>
      <c r="C7" s="226"/>
      <c r="D7" s="174" t="s">
        <v>220</v>
      </c>
      <c r="E7" s="176"/>
      <c r="F7" s="162"/>
      <c r="G7" s="176"/>
      <c r="H7" s="160"/>
      <c r="I7" s="176"/>
      <c r="J7" s="161"/>
    </row>
    <row r="8" spans="2:14" s="35" customFormat="1" ht="14.1" customHeight="1" thickBot="1">
      <c r="B8" s="157"/>
      <c r="C8" s="157"/>
      <c r="D8" s="157"/>
      <c r="E8" s="157"/>
      <c r="F8" s="157"/>
      <c r="G8" s="157"/>
      <c r="H8" s="157"/>
      <c r="I8" s="157"/>
      <c r="J8" s="157"/>
    </row>
    <row r="9" spans="2:14" s="33" customFormat="1" ht="99.95" customHeight="1">
      <c r="B9" s="156" t="s">
        <v>86</v>
      </c>
      <c r="C9" s="156"/>
      <c r="D9" s="158" t="s">
        <v>172</v>
      </c>
      <c r="E9" s="156"/>
      <c r="F9" s="159" t="s">
        <v>173</v>
      </c>
      <c r="G9" s="156"/>
      <c r="H9" s="156" t="s">
        <v>174</v>
      </c>
      <c r="I9" s="156"/>
      <c r="J9" s="158" t="s">
        <v>120</v>
      </c>
    </row>
    <row r="10" spans="2:14" s="33" customFormat="1" ht="30" customHeight="1" thickBot="1">
      <c r="B10" s="175"/>
      <c r="C10" s="227"/>
      <c r="D10" s="161"/>
      <c r="E10" s="227"/>
      <c r="F10" s="228"/>
      <c r="G10" s="227"/>
      <c r="H10" s="175"/>
      <c r="I10" s="227"/>
      <c r="J10" s="161"/>
    </row>
    <row r="11" spans="2:14" s="35" customFormat="1" ht="14.1" customHeight="1" thickBot="1">
      <c r="B11" s="157"/>
      <c r="C11" s="157"/>
      <c r="D11" s="157"/>
      <c r="E11" s="157"/>
      <c r="F11" s="157"/>
      <c r="G11" s="157"/>
      <c r="H11" s="157"/>
      <c r="I11" s="157"/>
      <c r="J11" s="157"/>
      <c r="L11" s="36"/>
    </row>
    <row r="12" spans="2:14" s="33" customFormat="1" ht="99.95" customHeight="1" thickBot="1">
      <c r="B12" s="165" t="s">
        <v>87</v>
      </c>
      <c r="C12" s="169"/>
      <c r="D12" s="158" t="s">
        <v>91</v>
      </c>
      <c r="E12" s="169"/>
      <c r="F12" s="159" t="s">
        <v>94</v>
      </c>
      <c r="G12" s="169"/>
      <c r="H12" s="156" t="s">
        <v>98</v>
      </c>
      <c r="I12" s="169"/>
      <c r="J12" s="158" t="s">
        <v>101</v>
      </c>
      <c r="L12" s="63"/>
      <c r="N12"/>
    </row>
    <row r="13" spans="2:14" s="35" customFormat="1" ht="39.950000000000003" customHeight="1" thickBot="1">
      <c r="B13" s="245"/>
      <c r="C13" s="157"/>
      <c r="D13" s="244"/>
      <c r="E13" s="157"/>
      <c r="F13" s="162"/>
      <c r="G13" s="157"/>
      <c r="H13" s="245"/>
      <c r="I13" s="157"/>
      <c r="J13" s="249" t="s">
        <v>102</v>
      </c>
      <c r="L13" s="36"/>
    </row>
    <row r="14" spans="2:14" s="35" customFormat="1" ht="14.1" customHeight="1" thickBot="1">
      <c r="B14" s="163"/>
      <c r="C14" s="157"/>
      <c r="D14" s="157"/>
      <c r="E14" s="157"/>
      <c r="F14" s="157"/>
      <c r="G14" s="157"/>
      <c r="H14" s="157"/>
      <c r="I14" s="157"/>
      <c r="J14" s="157"/>
      <c r="L14" s="36"/>
    </row>
    <row r="15" spans="2:14" s="33" customFormat="1" ht="80.099999999999994" customHeight="1" thickBot="1">
      <c r="B15" s="201"/>
      <c r="C15" s="152"/>
      <c r="D15" s="240"/>
      <c r="E15" s="152"/>
      <c r="F15" s="159"/>
      <c r="G15" s="165"/>
      <c r="H15" s="156"/>
      <c r="I15" s="165"/>
      <c r="J15" s="158"/>
    </row>
    <row r="16" spans="2:14" s="35" customFormat="1" ht="14.1" customHeight="1" thickBot="1">
      <c r="B16" s="168"/>
      <c r="C16" s="165"/>
      <c r="D16" s="165"/>
      <c r="E16" s="165"/>
      <c r="F16" s="165"/>
      <c r="G16" s="165"/>
      <c r="H16" s="165"/>
      <c r="I16" s="165"/>
      <c r="J16" s="229"/>
    </row>
    <row r="17" spans="2:14" s="33" customFormat="1" ht="120" customHeight="1" thickBot="1">
      <c r="B17" s="169" t="s">
        <v>89</v>
      </c>
      <c r="C17" s="170"/>
      <c r="D17" s="240" t="s">
        <v>92</v>
      </c>
      <c r="E17" s="152"/>
      <c r="F17" s="172" t="s">
        <v>96</v>
      </c>
      <c r="G17" s="165"/>
      <c r="H17" s="169" t="s">
        <v>100</v>
      </c>
      <c r="I17" s="165"/>
      <c r="J17" s="171" t="s">
        <v>105</v>
      </c>
    </row>
    <row r="18" spans="2:14" ht="8.4499999999999993" customHeight="1" thickBot="1">
      <c r="B18" s="230"/>
      <c r="C18" s="231"/>
      <c r="D18" s="230"/>
      <c r="E18" s="231"/>
      <c r="F18" s="230"/>
      <c r="G18" s="231"/>
      <c r="H18" s="232"/>
      <c r="I18" s="231"/>
      <c r="J18" s="230"/>
    </row>
    <row r="19" spans="2:14" ht="99.6" customHeight="1">
      <c r="B19" s="233" t="s">
        <v>84</v>
      </c>
      <c r="C19" s="233"/>
      <c r="D19" s="233"/>
      <c r="E19" s="234"/>
      <c r="F19" s="233"/>
      <c r="G19" s="234"/>
      <c r="H19" s="233"/>
      <c r="I19" s="233"/>
      <c r="J19" s="235" t="s">
        <v>83</v>
      </c>
    </row>
    <row r="20" spans="2:14" s="202" customFormat="1" ht="120" customHeight="1">
      <c r="B20" s="292"/>
      <c r="C20" s="292"/>
      <c r="D20" s="292"/>
      <c r="E20" s="292"/>
      <c r="F20" s="292"/>
      <c r="G20" s="292"/>
      <c r="H20" s="292"/>
      <c r="I20" s="292"/>
      <c r="J20" s="292"/>
    </row>
    <row r="21" spans="2:14" s="202" customFormat="1" ht="57" customHeight="1">
      <c r="B21" s="203"/>
      <c r="C21" s="203"/>
      <c r="D21" s="284" t="str">
        <f>D1</f>
        <v xml:space="preserve">  Scolaires - Groupe C</v>
      </c>
      <c r="E21" s="284"/>
      <c r="F21" s="284"/>
      <c r="G21" s="284"/>
      <c r="H21" s="284"/>
      <c r="I21" s="203"/>
      <c r="J21" s="203"/>
      <c r="L21" s="204" t="s">
        <v>1</v>
      </c>
      <c r="M21" s="205" t="s">
        <v>28</v>
      </c>
      <c r="N21" s="205" t="s">
        <v>31</v>
      </c>
    </row>
    <row r="22" spans="2:14" ht="30" customHeight="1">
      <c r="B22" s="18"/>
      <c r="C22" s="19"/>
      <c r="D22" s="18"/>
      <c r="E22" s="19"/>
      <c r="F22" s="18"/>
      <c r="G22" s="19"/>
      <c r="H22" s="18"/>
      <c r="I22" s="19"/>
      <c r="J22" s="18"/>
      <c r="L22" s="30">
        <f>L2+1</f>
        <v>10</v>
      </c>
      <c r="M22" s="32">
        <f>M2+7</f>
        <v>45719</v>
      </c>
      <c r="N22" s="32">
        <f>M22+4</f>
        <v>45723</v>
      </c>
    </row>
    <row r="23" spans="2:14" ht="42" customHeight="1">
      <c r="B23" s="280" t="str">
        <f>CONCATENATE("Semaine ",L22," du lundi ",TEXT(M22,"j mmmm")," au vendredi ",TEXT(N22,"j mmmm aaaa"))</f>
        <v>Semaine 10 du lundi 3 mars au vendredi 7 mars 2025</v>
      </c>
      <c r="C23" s="280"/>
      <c r="D23" s="280"/>
      <c r="E23" s="280"/>
      <c r="F23" s="280"/>
      <c r="G23" s="280"/>
      <c r="H23" s="280"/>
      <c r="I23" s="280"/>
      <c r="J23" s="280"/>
    </row>
    <row r="24" spans="2:14" ht="28.5" customHeight="1">
      <c r="B24" s="272"/>
      <c r="C24" s="272"/>
      <c r="D24" s="272"/>
      <c r="E24" s="272"/>
      <c r="F24" s="272"/>
      <c r="G24" s="272"/>
      <c r="H24" s="272"/>
      <c r="I24" s="272"/>
      <c r="J24" s="272"/>
    </row>
    <row r="25" spans="2:14" ht="28.5" customHeight="1" thickBot="1">
      <c r="B25" s="272"/>
      <c r="C25" s="272"/>
      <c r="D25" s="272"/>
      <c r="E25" s="272"/>
      <c r="F25" s="272"/>
      <c r="G25" s="272"/>
      <c r="H25" s="272"/>
      <c r="I25" s="272"/>
      <c r="J25" s="272"/>
    </row>
    <row r="26" spans="2:14" s="33" customFormat="1" ht="99.95" customHeight="1">
      <c r="B26" s="250" t="s">
        <v>198</v>
      </c>
      <c r="C26" s="157"/>
      <c r="D26" s="158" t="s">
        <v>114</v>
      </c>
      <c r="E26" s="157"/>
      <c r="F26" s="159" t="s">
        <v>110</v>
      </c>
      <c r="G26" s="157"/>
      <c r="H26" s="156" t="s">
        <v>200</v>
      </c>
      <c r="I26" s="157"/>
      <c r="J26" s="158" t="s">
        <v>118</v>
      </c>
      <c r="L26" s="34"/>
    </row>
    <row r="27" spans="2:14" s="35" customFormat="1" ht="39.950000000000003" customHeight="1" thickBot="1">
      <c r="B27" s="251" t="s">
        <v>240</v>
      </c>
      <c r="C27" s="226"/>
      <c r="D27" s="174"/>
      <c r="E27" s="226"/>
      <c r="F27" s="179" t="s">
        <v>186</v>
      </c>
      <c r="G27" s="226"/>
      <c r="H27" s="173"/>
      <c r="I27" s="226"/>
      <c r="J27" s="174"/>
    </row>
    <row r="28" spans="2:14" s="35" customFormat="1" ht="14.1" customHeight="1" thickBot="1">
      <c r="B28" s="252"/>
      <c r="C28" s="157"/>
      <c r="D28" s="157"/>
      <c r="E28" s="157"/>
      <c r="F28" s="157"/>
      <c r="G28" s="157"/>
      <c r="H28" s="157"/>
      <c r="I28" s="157"/>
      <c r="J28" s="157"/>
      <c r="M28"/>
    </row>
    <row r="29" spans="2:14" s="33" customFormat="1" ht="99.95" customHeight="1">
      <c r="B29" s="250" t="s">
        <v>199</v>
      </c>
      <c r="C29" s="157"/>
      <c r="D29" s="158" t="s">
        <v>115</v>
      </c>
      <c r="E29" s="157"/>
      <c r="F29" s="159" t="s">
        <v>176</v>
      </c>
      <c r="G29" s="157"/>
      <c r="H29" s="156" t="s">
        <v>175</v>
      </c>
      <c r="I29" s="157"/>
      <c r="J29" s="158" t="s">
        <v>119</v>
      </c>
      <c r="L29" s="58"/>
    </row>
    <row r="30" spans="2:14" s="33" customFormat="1" ht="30" customHeight="1" thickBot="1">
      <c r="B30" s="253"/>
      <c r="C30" s="227"/>
      <c r="D30" s="161"/>
      <c r="E30" s="226"/>
      <c r="F30" s="228"/>
      <c r="G30" s="226"/>
      <c r="H30" s="175"/>
      <c r="I30" s="227"/>
      <c r="J30" s="161"/>
    </row>
    <row r="31" spans="2:14" s="35" customFormat="1" ht="14.1" customHeight="1" thickBot="1">
      <c r="B31" s="157"/>
      <c r="C31" s="157"/>
      <c r="D31" s="157"/>
      <c r="E31" s="157"/>
      <c r="F31" s="159"/>
      <c r="G31" s="157"/>
      <c r="H31" s="157"/>
      <c r="I31" s="157"/>
      <c r="J31" s="157"/>
      <c r="L31" s="36"/>
      <c r="M31" s="33"/>
    </row>
    <row r="32" spans="2:14" s="33" customFormat="1" ht="99.95" customHeight="1">
      <c r="B32" s="257" t="s">
        <v>106</v>
      </c>
      <c r="C32" s="157"/>
      <c r="D32" s="158" t="s">
        <v>116</v>
      </c>
      <c r="E32" s="157"/>
      <c r="F32" s="159" t="s">
        <v>111</v>
      </c>
      <c r="G32" s="157"/>
      <c r="H32" s="156" t="s">
        <v>108</v>
      </c>
      <c r="I32" s="157"/>
      <c r="J32" s="158" t="s">
        <v>101</v>
      </c>
    </row>
    <row r="33" spans="2:14" s="35" customFormat="1" ht="39.950000000000003" customHeight="1" thickBot="1">
      <c r="B33" s="258"/>
      <c r="C33" s="157"/>
      <c r="D33" s="161"/>
      <c r="E33" s="157"/>
      <c r="F33" s="162"/>
      <c r="G33" s="157"/>
      <c r="H33" s="160" t="s">
        <v>201</v>
      </c>
      <c r="I33" s="157"/>
      <c r="J33" s="249" t="s">
        <v>102</v>
      </c>
      <c r="L33" s="36"/>
      <c r="M33" s="33"/>
      <c r="N33" s="33"/>
    </row>
    <row r="34" spans="2:14" s="35" customFormat="1" ht="14.1" customHeight="1" thickBot="1">
      <c r="B34" s="163"/>
      <c r="C34" s="157"/>
      <c r="D34" s="157"/>
      <c r="E34" s="157"/>
      <c r="F34" s="157"/>
      <c r="G34" s="157"/>
      <c r="H34" s="163"/>
      <c r="I34" s="157"/>
      <c r="J34" s="157"/>
      <c r="L34" s="36"/>
      <c r="M34" s="33"/>
    </row>
    <row r="35" spans="2:14" s="33" customFormat="1" ht="80.099999999999994" customHeight="1" thickBot="1">
      <c r="B35" s="254"/>
      <c r="C35" s="165"/>
      <c r="D35" s="171"/>
      <c r="E35" s="165"/>
      <c r="F35" s="172"/>
      <c r="G35" s="165"/>
      <c r="H35" s="201"/>
      <c r="I35" s="165"/>
      <c r="J35" s="171"/>
    </row>
    <row r="36" spans="2:14" s="35" customFormat="1" ht="14.1" customHeight="1" thickBot="1">
      <c r="B36" s="255"/>
      <c r="C36" s="165"/>
      <c r="D36" s="165"/>
      <c r="E36" s="157"/>
      <c r="F36" s="165"/>
      <c r="G36" s="157"/>
      <c r="H36" s="168"/>
      <c r="I36" s="165"/>
      <c r="J36" s="165"/>
    </row>
    <row r="37" spans="2:14" s="33" customFormat="1" ht="120" customHeight="1" thickBot="1">
      <c r="B37" s="256" t="s">
        <v>107</v>
      </c>
      <c r="C37" s="170"/>
      <c r="D37" s="171" t="s">
        <v>105</v>
      </c>
      <c r="E37" s="157"/>
      <c r="F37" s="172" t="s">
        <v>113</v>
      </c>
      <c r="G37" s="157"/>
      <c r="H37" s="169" t="s">
        <v>105</v>
      </c>
      <c r="I37" s="170"/>
      <c r="J37" s="171" t="s">
        <v>122</v>
      </c>
    </row>
    <row r="38" spans="2:14" ht="11.45" customHeight="1" thickBot="1">
      <c r="B38" s="230"/>
      <c r="C38" s="231"/>
      <c r="D38" s="230"/>
      <c r="E38" s="231"/>
      <c r="F38" s="230"/>
      <c r="G38" s="231"/>
      <c r="H38" s="230"/>
      <c r="I38" s="231"/>
      <c r="J38" s="230"/>
    </row>
    <row r="39" spans="2:14" ht="91.9" customHeight="1">
      <c r="B39" s="233" t="s">
        <v>84</v>
      </c>
      <c r="C39" s="233"/>
      <c r="D39" s="233"/>
      <c r="E39" s="234"/>
      <c r="F39" s="243" t="s">
        <v>82</v>
      </c>
      <c r="G39" s="234"/>
      <c r="H39" s="233"/>
      <c r="I39" s="233"/>
      <c r="J39" s="235" t="s">
        <v>83</v>
      </c>
    </row>
    <row r="40" spans="2:14" s="202" customFormat="1" ht="91.5" customHeight="1">
      <c r="B40" s="292"/>
      <c r="C40" s="292"/>
      <c r="D40" s="292"/>
      <c r="E40" s="292"/>
      <c r="F40" s="292"/>
      <c r="G40" s="292"/>
      <c r="H40" s="292"/>
      <c r="I40" s="292"/>
      <c r="J40" s="292"/>
    </row>
    <row r="41" spans="2:14" s="202" customFormat="1" ht="57" customHeight="1">
      <c r="B41" s="203"/>
      <c r="C41" s="203"/>
      <c r="D41" s="284" t="str">
        <f>D1</f>
        <v xml:space="preserve">  Scolaires - Groupe C</v>
      </c>
      <c r="E41" s="284"/>
      <c r="F41" s="284"/>
      <c r="G41" s="284"/>
      <c r="H41" s="284"/>
      <c r="I41" s="203"/>
      <c r="J41" s="203"/>
      <c r="L41" s="204" t="s">
        <v>1</v>
      </c>
      <c r="M41" s="205" t="s">
        <v>28</v>
      </c>
      <c r="N41" s="205" t="s">
        <v>31</v>
      </c>
    </row>
    <row r="42" spans="2:14" ht="30" customHeight="1">
      <c r="B42" s="18"/>
      <c r="C42" s="19"/>
      <c r="D42" s="18"/>
      <c r="E42" s="19"/>
      <c r="F42" s="18"/>
      <c r="G42" s="19"/>
      <c r="H42" s="18"/>
      <c r="I42" s="19"/>
      <c r="J42" s="18"/>
      <c r="L42" s="30">
        <f>L22+1</f>
        <v>11</v>
      </c>
      <c r="M42" s="32">
        <f>N22+3</f>
        <v>45726</v>
      </c>
      <c r="N42" s="32">
        <f>M42+4</f>
        <v>45730</v>
      </c>
    </row>
    <row r="43" spans="2:14" ht="42" customHeight="1">
      <c r="B43" s="280" t="str">
        <f>CONCATENATE("Semaine ",L42," du lundi ",TEXT(M42,"j mmmm")," au vendredi ",TEXT(N42,"j mmmm aaaa"))</f>
        <v>Semaine 11 du lundi 10 mars au vendredi 14 mars 2025</v>
      </c>
      <c r="C43" s="280"/>
      <c r="D43" s="280"/>
      <c r="E43" s="280"/>
      <c r="F43" s="280"/>
      <c r="G43" s="280"/>
      <c r="H43" s="280"/>
      <c r="I43" s="280"/>
      <c r="J43" s="280"/>
    </row>
    <row r="44" spans="2:14" ht="28.5" customHeight="1">
      <c r="B44" s="281"/>
      <c r="C44" s="272"/>
      <c r="D44" s="281"/>
      <c r="E44" s="272"/>
      <c r="F44" s="281"/>
      <c r="G44" s="272"/>
      <c r="H44" s="293"/>
      <c r="I44" s="272"/>
      <c r="J44" s="281"/>
    </row>
    <row r="45" spans="2:14" ht="28.5" customHeight="1" thickBot="1">
      <c r="B45" s="282"/>
      <c r="C45" s="272"/>
      <c r="D45" s="281"/>
      <c r="E45" s="272"/>
      <c r="F45" s="281"/>
      <c r="G45" s="272"/>
      <c r="H45" s="293"/>
      <c r="I45" s="272"/>
      <c r="J45" s="281"/>
    </row>
    <row r="46" spans="2:14" s="33" customFormat="1" ht="99.95" customHeight="1">
      <c r="B46" s="156" t="s">
        <v>123</v>
      </c>
      <c r="C46" s="157"/>
      <c r="D46" s="158" t="s">
        <v>127</v>
      </c>
      <c r="E46" s="157"/>
      <c r="F46" s="193" t="s">
        <v>130</v>
      </c>
      <c r="G46" s="157"/>
      <c r="H46" s="193" t="s">
        <v>133</v>
      </c>
      <c r="I46" s="157"/>
      <c r="J46" s="216" t="s">
        <v>205</v>
      </c>
    </row>
    <row r="47" spans="2:14" s="35" customFormat="1" ht="39.950000000000003" customHeight="1" thickBot="1">
      <c r="B47" s="175"/>
      <c r="C47" s="176"/>
      <c r="D47" s="220"/>
      <c r="E47" s="176"/>
      <c r="F47" s="162"/>
      <c r="G47" s="176"/>
      <c r="H47" s="175"/>
      <c r="I47" s="176"/>
      <c r="J47" s="222"/>
    </row>
    <row r="48" spans="2:14" s="35" customFormat="1" ht="14.1" customHeight="1" thickBot="1">
      <c r="B48" s="157"/>
      <c r="C48" s="157"/>
      <c r="D48" s="157"/>
      <c r="E48" s="157"/>
      <c r="F48" s="157"/>
      <c r="G48" s="157"/>
      <c r="H48" s="195"/>
      <c r="I48" s="157"/>
      <c r="J48" s="157"/>
    </row>
    <row r="49" spans="2:14" s="33" customFormat="1" ht="99.95" customHeight="1">
      <c r="B49" s="156" t="s">
        <v>177</v>
      </c>
      <c r="C49" s="157"/>
      <c r="D49" s="158" t="s">
        <v>128</v>
      </c>
      <c r="E49" s="157"/>
      <c r="F49" s="159" t="s">
        <v>178</v>
      </c>
      <c r="G49" s="157"/>
      <c r="H49" s="193" t="s">
        <v>196</v>
      </c>
      <c r="I49" s="157"/>
      <c r="J49" s="158" t="s">
        <v>179</v>
      </c>
    </row>
    <row r="50" spans="2:14" s="33" customFormat="1" ht="30" customHeight="1" thickBot="1">
      <c r="B50" s="175"/>
      <c r="C50" s="176"/>
      <c r="D50" s="161"/>
      <c r="E50" s="176"/>
      <c r="F50" s="177"/>
      <c r="G50" s="176"/>
      <c r="H50" s="194"/>
      <c r="I50" s="176"/>
      <c r="J50" s="161"/>
    </row>
    <row r="51" spans="2:14" s="35" customFormat="1" ht="14.1" customHeight="1" thickBot="1">
      <c r="B51" s="157"/>
      <c r="C51" s="157"/>
      <c r="D51" s="157"/>
      <c r="E51" s="157"/>
      <c r="F51" s="157"/>
      <c r="G51" s="157"/>
      <c r="H51" s="195"/>
      <c r="I51" s="157"/>
      <c r="J51" s="157"/>
      <c r="L51" s="36"/>
    </row>
    <row r="52" spans="2:14" s="33" customFormat="1" ht="99.95" customHeight="1">
      <c r="B52" s="156" t="s">
        <v>124</v>
      </c>
      <c r="C52" s="157"/>
      <c r="D52" s="158" t="s">
        <v>129</v>
      </c>
      <c r="E52" s="157"/>
      <c r="F52" s="159" t="s">
        <v>204</v>
      </c>
      <c r="G52" s="157"/>
      <c r="H52" s="193" t="s">
        <v>134</v>
      </c>
      <c r="I52" s="157"/>
      <c r="J52" s="158" t="s">
        <v>203</v>
      </c>
    </row>
    <row r="53" spans="2:14" s="35" customFormat="1" ht="39.950000000000003" customHeight="1" thickBot="1">
      <c r="B53" s="160"/>
      <c r="C53" s="157"/>
      <c r="D53" s="222"/>
      <c r="E53" s="157"/>
      <c r="F53" s="179"/>
      <c r="G53" s="157"/>
      <c r="H53" s="247"/>
      <c r="I53" s="157"/>
      <c r="J53" s="222"/>
      <c r="L53" s="36"/>
      <c r="M53" s="61"/>
    </row>
    <row r="54" spans="2:14" s="35" customFormat="1" ht="14.1" customHeight="1" thickBot="1">
      <c r="B54" s="163"/>
      <c r="C54" s="157"/>
      <c r="D54" s="157"/>
      <c r="E54" s="157"/>
      <c r="F54" s="157"/>
      <c r="G54" s="157"/>
      <c r="H54" s="163"/>
      <c r="I54" s="157"/>
      <c r="J54" s="157"/>
      <c r="L54" s="36"/>
    </row>
    <row r="55" spans="2:14" s="33" customFormat="1" ht="80.099999999999994" customHeight="1" thickBot="1">
      <c r="B55" s="201"/>
      <c r="C55" s="165"/>
      <c r="D55" s="171"/>
      <c r="E55" s="165"/>
      <c r="F55" s="172"/>
      <c r="G55" s="165"/>
      <c r="H55" s="201"/>
      <c r="I55" s="165"/>
      <c r="J55" s="171"/>
    </row>
    <row r="56" spans="2:14" s="35" customFormat="1" ht="14.1" customHeight="1" thickBot="1">
      <c r="B56" s="236"/>
      <c r="C56" s="157"/>
      <c r="D56" s="157"/>
      <c r="E56" s="157"/>
      <c r="F56" s="165"/>
      <c r="G56" s="165"/>
      <c r="H56" s="236"/>
      <c r="I56" s="165"/>
      <c r="J56" s="165"/>
    </row>
    <row r="57" spans="2:14" s="33" customFormat="1" ht="120" customHeight="1" thickBot="1">
      <c r="B57" s="169" t="s">
        <v>126</v>
      </c>
      <c r="C57" s="170"/>
      <c r="D57" s="171" t="s">
        <v>105</v>
      </c>
      <c r="E57" s="165"/>
      <c r="F57" s="172" t="s">
        <v>132</v>
      </c>
      <c r="G57" s="165"/>
      <c r="H57" s="169" t="s">
        <v>105</v>
      </c>
      <c r="I57" s="165"/>
      <c r="J57" s="171" t="s">
        <v>207</v>
      </c>
    </row>
    <row r="58" spans="2:14" ht="10.15" customHeight="1" thickBot="1">
      <c r="B58" s="230"/>
      <c r="C58" s="231"/>
      <c r="D58" s="230"/>
      <c r="E58" s="231"/>
      <c r="F58" s="230"/>
      <c r="G58" s="231"/>
      <c r="H58" s="230"/>
      <c r="I58" s="231"/>
      <c r="J58" s="230"/>
    </row>
    <row r="59" spans="2:14" ht="102.6" customHeight="1">
      <c r="B59" s="233" t="s">
        <v>84</v>
      </c>
      <c r="C59" s="233"/>
      <c r="D59" s="233"/>
      <c r="E59" s="234"/>
      <c r="F59" s="233"/>
      <c r="G59" s="234"/>
      <c r="H59" s="233"/>
      <c r="I59" s="233"/>
      <c r="J59" s="235" t="s">
        <v>83</v>
      </c>
    </row>
    <row r="60" spans="2:14" s="202" customFormat="1" ht="91.5" customHeight="1">
      <c r="B60" s="292"/>
      <c r="C60" s="292"/>
      <c r="D60" s="292"/>
      <c r="E60" s="292"/>
      <c r="F60" s="292"/>
      <c r="G60" s="292"/>
      <c r="H60" s="292"/>
      <c r="I60" s="292"/>
      <c r="J60" s="292"/>
    </row>
    <row r="61" spans="2:14" s="202" customFormat="1" ht="57" customHeight="1">
      <c r="B61" s="203"/>
      <c r="C61" s="203"/>
      <c r="D61" s="284" t="str">
        <f>D1</f>
        <v xml:space="preserve">  Scolaires - Groupe C</v>
      </c>
      <c r="E61" s="284"/>
      <c r="F61" s="284"/>
      <c r="G61" s="284"/>
      <c r="H61" s="284"/>
      <c r="I61" s="203"/>
      <c r="J61" s="203"/>
      <c r="L61" s="204" t="s">
        <v>1</v>
      </c>
      <c r="M61" s="205" t="s">
        <v>28</v>
      </c>
      <c r="N61" s="205" t="s">
        <v>31</v>
      </c>
    </row>
    <row r="62" spans="2:14" ht="30" customHeight="1">
      <c r="B62" s="18"/>
      <c r="C62" s="19"/>
      <c r="D62" s="18"/>
      <c r="E62" s="19"/>
      <c r="F62" s="18"/>
      <c r="G62" s="19"/>
      <c r="H62" s="18"/>
      <c r="I62" s="19"/>
      <c r="J62" s="18"/>
      <c r="L62" s="30">
        <f>L42+1</f>
        <v>12</v>
      </c>
      <c r="M62" s="32">
        <f>N42+3</f>
        <v>45733</v>
      </c>
      <c r="N62" s="32">
        <f>M62+4</f>
        <v>45737</v>
      </c>
    </row>
    <row r="63" spans="2:14" ht="42" customHeight="1">
      <c r="B63" s="280" t="str">
        <f>CONCATENATE("Semaine ",L62," du lundi ",TEXT(M62,"j mmmm")," au vendredi  ",TEXT(N62,"j mmmm aaaa"))</f>
        <v>Semaine 12 du lundi 17 mars au vendredi  21 mars 2025</v>
      </c>
      <c r="C63" s="280"/>
      <c r="D63" s="280"/>
      <c r="E63" s="280"/>
      <c r="F63" s="280"/>
      <c r="G63" s="280"/>
      <c r="H63" s="280"/>
      <c r="I63" s="280"/>
      <c r="J63" s="280"/>
    </row>
    <row r="64" spans="2:14" ht="28.5" customHeight="1">
      <c r="B64" s="281"/>
      <c r="C64" s="272"/>
      <c r="D64" s="281"/>
      <c r="E64" s="272"/>
      <c r="F64" s="281"/>
      <c r="G64" s="272"/>
      <c r="H64" s="281"/>
      <c r="I64" s="272"/>
      <c r="J64" s="281"/>
    </row>
    <row r="65" spans="2:14" ht="28.5" customHeight="1" thickBot="1">
      <c r="B65" s="282"/>
      <c r="C65" s="272"/>
      <c r="D65" s="281"/>
      <c r="E65" s="272"/>
      <c r="F65" s="281"/>
      <c r="G65" s="272"/>
      <c r="H65" s="281"/>
      <c r="I65" s="272"/>
      <c r="J65" s="281"/>
    </row>
    <row r="66" spans="2:14" s="33" customFormat="1" ht="99.95" customHeight="1">
      <c r="B66" s="156" t="s">
        <v>136</v>
      </c>
      <c r="C66" s="157"/>
      <c r="D66" s="158" t="s">
        <v>180</v>
      </c>
      <c r="E66" s="157"/>
      <c r="F66" s="159" t="s">
        <v>141</v>
      </c>
      <c r="G66" s="157"/>
      <c r="H66" s="156" t="s">
        <v>146</v>
      </c>
      <c r="I66" s="157"/>
      <c r="J66" s="158" t="s">
        <v>149</v>
      </c>
    </row>
    <row r="67" spans="2:14" s="35" customFormat="1" ht="39.950000000000003" customHeight="1" thickBot="1">
      <c r="B67" s="175"/>
      <c r="C67" s="176"/>
      <c r="D67" s="161" t="s">
        <v>187</v>
      </c>
      <c r="E67" s="176"/>
      <c r="F67" s="162" t="s">
        <v>188</v>
      </c>
      <c r="G67" s="176"/>
      <c r="H67" s="175"/>
      <c r="I67" s="176"/>
      <c r="J67" s="161"/>
    </row>
    <row r="68" spans="2:14" s="35" customFormat="1" ht="14.1" customHeight="1" thickBot="1">
      <c r="B68" s="157"/>
      <c r="C68" s="157"/>
      <c r="D68" s="157"/>
      <c r="E68" s="157"/>
      <c r="F68" s="157"/>
      <c r="G68" s="157"/>
      <c r="H68" s="157"/>
      <c r="I68" s="157"/>
      <c r="J68" s="157"/>
    </row>
    <row r="69" spans="2:14" s="33" customFormat="1" ht="99.95" customHeight="1">
      <c r="B69" s="193" t="s">
        <v>137</v>
      </c>
      <c r="C69" s="157"/>
      <c r="D69" s="158" t="s">
        <v>181</v>
      </c>
      <c r="E69" s="157"/>
      <c r="F69" s="159" t="s">
        <v>142</v>
      </c>
      <c r="G69" s="157"/>
      <c r="H69" s="193" t="s">
        <v>147</v>
      </c>
      <c r="I69" s="157"/>
      <c r="J69" s="158" t="s">
        <v>208</v>
      </c>
      <c r="M69" s="35"/>
      <c r="N69"/>
    </row>
    <row r="70" spans="2:14" s="33" customFormat="1" ht="30" customHeight="1" thickBot="1">
      <c r="B70" s="175"/>
      <c r="C70" s="227"/>
      <c r="D70" s="161"/>
      <c r="E70" s="227"/>
      <c r="F70" s="177"/>
      <c r="G70" s="227"/>
      <c r="H70" s="175"/>
      <c r="I70" s="227"/>
      <c r="J70" s="161"/>
      <c r="M70" s="157"/>
      <c r="N70"/>
    </row>
    <row r="71" spans="2:14" s="35" customFormat="1" ht="14.1" customHeight="1" thickBot="1">
      <c r="B71" s="157"/>
      <c r="C71" s="157"/>
      <c r="D71" s="157"/>
      <c r="E71" s="157"/>
      <c r="F71" s="157"/>
      <c r="G71" s="157"/>
      <c r="H71" s="157"/>
      <c r="I71" s="157"/>
      <c r="J71" s="157"/>
      <c r="M71" s="157"/>
    </row>
    <row r="72" spans="2:14" s="33" customFormat="1" ht="99.95" customHeight="1">
      <c r="B72" s="156" t="s">
        <v>101</v>
      </c>
      <c r="C72" s="157"/>
      <c r="D72" s="158" t="s">
        <v>138</v>
      </c>
      <c r="E72" s="157"/>
      <c r="F72" s="159" t="s">
        <v>143</v>
      </c>
      <c r="G72" s="157"/>
      <c r="H72" s="156" t="s">
        <v>101</v>
      </c>
      <c r="I72" s="157"/>
      <c r="J72" s="158" t="s">
        <v>209</v>
      </c>
      <c r="L72" s="35"/>
      <c r="M72" s="157"/>
      <c r="N72"/>
    </row>
    <row r="73" spans="2:14" s="35" customFormat="1" ht="39.950000000000003" customHeight="1" thickBot="1">
      <c r="B73" s="260" t="s">
        <v>102</v>
      </c>
      <c r="C73" s="157"/>
      <c r="D73" s="248"/>
      <c r="E73" s="157"/>
      <c r="F73" s="179" t="s">
        <v>189</v>
      </c>
      <c r="G73" s="157"/>
      <c r="H73" s="260" t="s">
        <v>102</v>
      </c>
      <c r="I73" s="157"/>
      <c r="J73" s="244"/>
      <c r="M73" s="157"/>
      <c r="N73"/>
    </row>
    <row r="74" spans="2:14" s="35" customFormat="1" ht="14.1" customHeight="1" thickBot="1">
      <c r="B74" s="163"/>
      <c r="C74" s="157"/>
      <c r="D74" s="157"/>
      <c r="E74" s="157"/>
      <c r="F74" s="157"/>
      <c r="G74" s="157"/>
      <c r="H74" s="163"/>
      <c r="I74" s="157"/>
      <c r="J74" s="157"/>
    </row>
    <row r="75" spans="2:14" s="33" customFormat="1" ht="80.099999999999994" customHeight="1" thickBot="1">
      <c r="B75" s="201"/>
      <c r="C75" s="165"/>
      <c r="D75" s="171"/>
      <c r="E75" s="165"/>
      <c r="F75" s="172"/>
      <c r="G75" s="165"/>
      <c r="H75" s="201"/>
      <c r="I75" s="165"/>
      <c r="J75" s="171"/>
    </row>
    <row r="76" spans="2:14" s="35" customFormat="1" ht="14.1" customHeight="1" thickBot="1">
      <c r="B76" s="168"/>
      <c r="C76" s="165"/>
      <c r="D76" s="165"/>
      <c r="E76" s="165"/>
      <c r="F76" s="165"/>
      <c r="G76" s="165"/>
      <c r="H76" s="168"/>
      <c r="I76" s="165"/>
      <c r="J76" s="165"/>
    </row>
    <row r="77" spans="2:14" s="33" customFormat="1" ht="120" customHeight="1" thickBot="1">
      <c r="B77" s="169" t="s">
        <v>105</v>
      </c>
      <c r="C77" s="170"/>
      <c r="D77" s="171" t="s">
        <v>140</v>
      </c>
      <c r="E77" s="165"/>
      <c r="F77" s="172" t="s">
        <v>145</v>
      </c>
      <c r="G77" s="165"/>
      <c r="H77" s="169" t="s">
        <v>105</v>
      </c>
      <c r="I77" s="165"/>
      <c r="J77" s="171" t="s">
        <v>207</v>
      </c>
    </row>
    <row r="78" spans="2:14" ht="10.15" customHeight="1" thickBot="1">
      <c r="B78" s="230"/>
      <c r="C78" s="231"/>
      <c r="D78" s="230"/>
      <c r="E78" s="231"/>
      <c r="F78" s="230"/>
      <c r="G78" s="231"/>
      <c r="H78" s="230"/>
      <c r="I78" s="231"/>
      <c r="J78" s="230"/>
    </row>
    <row r="79" spans="2:14" ht="96.6" customHeight="1">
      <c r="B79" s="233" t="s">
        <v>84</v>
      </c>
      <c r="C79" s="233"/>
      <c r="D79" s="233"/>
      <c r="E79" s="234"/>
      <c r="F79" s="233"/>
      <c r="G79" s="234"/>
      <c r="H79" s="233"/>
      <c r="I79" s="233"/>
      <c r="J79" s="235" t="s">
        <v>83</v>
      </c>
    </row>
    <row r="80" spans="2:14" s="202" customFormat="1" ht="91.5" customHeight="1">
      <c r="B80" s="292"/>
      <c r="C80" s="292"/>
      <c r="D80" s="292"/>
      <c r="E80" s="292"/>
      <c r="F80" s="292"/>
      <c r="G80" s="292"/>
      <c r="H80" s="292"/>
      <c r="I80" s="292"/>
      <c r="J80" s="292"/>
    </row>
    <row r="81" spans="2:14" s="202" customFormat="1" ht="57" customHeight="1">
      <c r="B81" s="203"/>
      <c r="C81" s="203"/>
      <c r="D81" s="284" t="str">
        <f>+D1</f>
        <v xml:space="preserve">  Scolaires - Groupe C</v>
      </c>
      <c r="E81" s="284"/>
      <c r="F81" s="284"/>
      <c r="G81" s="284"/>
      <c r="H81" s="284"/>
      <c r="I81" s="203"/>
      <c r="J81" s="203"/>
      <c r="L81" s="204" t="s">
        <v>1</v>
      </c>
      <c r="M81" s="205" t="s">
        <v>28</v>
      </c>
      <c r="N81" s="205" t="s">
        <v>31</v>
      </c>
    </row>
    <row r="82" spans="2:14" ht="30" customHeight="1">
      <c r="B82" s="18"/>
      <c r="C82" s="19"/>
      <c r="D82" s="18"/>
      <c r="E82" s="19"/>
      <c r="F82" s="18"/>
      <c r="G82" s="19"/>
      <c r="H82" s="18"/>
      <c r="I82" s="19"/>
      <c r="J82" s="18"/>
      <c r="L82" s="30">
        <f>L62+1</f>
        <v>13</v>
      </c>
      <c r="M82" s="32">
        <f>M62+7</f>
        <v>45740</v>
      </c>
      <c r="N82" s="32">
        <f>M82+4</f>
        <v>45744</v>
      </c>
    </row>
    <row r="83" spans="2:14" ht="42" customHeight="1">
      <c r="B83" s="280" t="str">
        <f>CONCATENATE("Semaine ",L82," du lundi ",TEXT(M82,"j mmmm")," au vendredi  ",TEXT(N82,"j mmmm aaaa"))</f>
        <v>Semaine 13 du lundi 24 mars au vendredi  28 mars 2025</v>
      </c>
      <c r="C83" s="280"/>
      <c r="D83" s="280"/>
      <c r="E83" s="280"/>
      <c r="F83" s="280"/>
      <c r="G83" s="280"/>
      <c r="H83" s="280"/>
      <c r="I83" s="280"/>
      <c r="J83" s="280"/>
    </row>
    <row r="84" spans="2:14" ht="28.5" customHeight="1">
      <c r="B84" s="281"/>
      <c r="C84" s="272"/>
      <c r="D84" s="281"/>
      <c r="E84" s="272"/>
      <c r="F84" s="281"/>
      <c r="G84" s="272"/>
      <c r="H84" s="281"/>
      <c r="I84" s="272"/>
      <c r="J84" s="281"/>
    </row>
    <row r="85" spans="2:14" ht="28.5" customHeight="1" thickBot="1">
      <c r="B85" s="282"/>
      <c r="C85" s="272"/>
      <c r="D85" s="281"/>
      <c r="E85" s="272"/>
      <c r="F85" s="281"/>
      <c r="G85" s="272"/>
      <c r="H85" s="281"/>
      <c r="I85" s="272"/>
      <c r="J85" s="281"/>
    </row>
    <row r="86" spans="2:14" s="33" customFormat="1" ht="99.95" customHeight="1">
      <c r="B86" s="156" t="s">
        <v>150</v>
      </c>
      <c r="C86" s="157"/>
      <c r="D86" s="158" t="s">
        <v>127</v>
      </c>
      <c r="E86" s="157"/>
      <c r="F86" s="159" t="s">
        <v>153</v>
      </c>
      <c r="G86" s="157"/>
      <c r="H86" s="156" t="s">
        <v>183</v>
      </c>
      <c r="I86" s="157"/>
      <c r="J86" s="158" t="s">
        <v>158</v>
      </c>
      <c r="L86" s="34"/>
    </row>
    <row r="87" spans="2:14" s="35" customFormat="1" ht="39.950000000000003" customHeight="1" thickBot="1">
      <c r="B87" s="175" t="s">
        <v>190</v>
      </c>
      <c r="C87" s="176"/>
      <c r="D87" s="210"/>
      <c r="E87" s="176"/>
      <c r="F87" s="162"/>
      <c r="G87" s="176"/>
      <c r="H87" s="175"/>
      <c r="I87" s="176"/>
      <c r="J87" s="161" t="s">
        <v>191</v>
      </c>
    </row>
    <row r="88" spans="2:14" s="35" customFormat="1" ht="14.1" customHeight="1" thickBot="1">
      <c r="B88" s="157"/>
      <c r="C88" s="157"/>
      <c r="D88" s="157"/>
      <c r="E88" s="157"/>
      <c r="F88" s="157"/>
      <c r="G88" s="157"/>
      <c r="H88" s="157"/>
      <c r="I88" s="157"/>
      <c r="J88" s="157"/>
    </row>
    <row r="89" spans="2:14" s="33" customFormat="1" ht="99.95" customHeight="1">
      <c r="B89" s="156" t="s">
        <v>182</v>
      </c>
      <c r="C89" s="157"/>
      <c r="D89" s="158" t="s">
        <v>214</v>
      </c>
      <c r="E89" s="157"/>
      <c r="F89" s="159" t="s">
        <v>154</v>
      </c>
      <c r="G89" s="157"/>
      <c r="H89" s="156" t="s">
        <v>157</v>
      </c>
      <c r="I89" s="157"/>
      <c r="J89" s="158" t="s">
        <v>212</v>
      </c>
    </row>
    <row r="90" spans="2:14" s="33" customFormat="1" ht="30" customHeight="1" thickBot="1">
      <c r="B90" s="175"/>
      <c r="C90" s="176"/>
      <c r="D90" s="161" t="s">
        <v>215</v>
      </c>
      <c r="E90" s="176"/>
      <c r="F90" s="177"/>
      <c r="G90" s="176"/>
      <c r="H90" s="175"/>
      <c r="I90" s="176"/>
      <c r="J90" s="161"/>
    </row>
    <row r="91" spans="2:14" s="35" customFormat="1" ht="14.1" customHeight="1" thickBot="1">
      <c r="B91" s="157"/>
      <c r="C91" s="157"/>
      <c r="D91" s="157"/>
      <c r="E91" s="157"/>
      <c r="F91" s="157"/>
      <c r="G91" s="157"/>
      <c r="H91" s="157"/>
      <c r="I91" s="157"/>
      <c r="J91" s="157"/>
      <c r="L91" s="36"/>
    </row>
    <row r="92" spans="2:14" s="33" customFormat="1" ht="99.95" customHeight="1">
      <c r="B92" s="156" t="s">
        <v>210</v>
      </c>
      <c r="C92" s="157"/>
      <c r="D92" s="158" t="s">
        <v>101</v>
      </c>
      <c r="E92" s="157"/>
      <c r="F92" s="159" t="s">
        <v>155</v>
      </c>
      <c r="G92" s="157"/>
      <c r="H92" s="156" t="s">
        <v>101</v>
      </c>
      <c r="I92" s="157"/>
      <c r="J92" s="158" t="s">
        <v>213</v>
      </c>
    </row>
    <row r="93" spans="2:14" s="35" customFormat="1" ht="39.950000000000003" customHeight="1" thickBot="1">
      <c r="B93" s="160" t="s">
        <v>211</v>
      </c>
      <c r="C93" s="157"/>
      <c r="D93" s="270" t="s">
        <v>102</v>
      </c>
      <c r="E93" s="157"/>
      <c r="F93" s="179"/>
      <c r="G93" s="157"/>
      <c r="H93" s="261" t="s">
        <v>102</v>
      </c>
      <c r="I93" s="157"/>
      <c r="J93" s="248"/>
      <c r="L93" s="36"/>
    </row>
    <row r="94" spans="2:14" s="35" customFormat="1" ht="14.1" customHeight="1" thickBot="1">
      <c r="B94" s="163"/>
      <c r="C94" s="157"/>
      <c r="D94" s="165"/>
      <c r="E94" s="157"/>
      <c r="F94" s="157"/>
      <c r="G94" s="157"/>
      <c r="H94" s="157"/>
      <c r="I94" s="157"/>
      <c r="J94" s="157"/>
      <c r="L94" s="36"/>
    </row>
    <row r="95" spans="2:14" s="33" customFormat="1" ht="80.099999999999994" customHeight="1" thickBot="1">
      <c r="B95" s="169"/>
      <c r="C95" s="170"/>
      <c r="D95" s="171"/>
      <c r="E95" s="165"/>
      <c r="F95" s="172"/>
      <c r="G95" s="165"/>
      <c r="H95" s="169"/>
      <c r="I95" s="165"/>
      <c r="J95" s="182"/>
      <c r="M95" s="35"/>
    </row>
    <row r="96" spans="2:14" s="35" customFormat="1" ht="14.1" customHeight="1" thickBot="1">
      <c r="B96" s="168"/>
      <c r="C96" s="165"/>
      <c r="D96" s="165"/>
      <c r="E96" s="165"/>
      <c r="F96" s="165"/>
      <c r="G96" s="165"/>
      <c r="H96" s="165"/>
      <c r="I96" s="165"/>
      <c r="J96" s="165"/>
    </row>
    <row r="97" spans="2:14" s="33" customFormat="1" ht="120" customHeight="1" thickBot="1">
      <c r="B97" s="169" t="s">
        <v>151</v>
      </c>
      <c r="C97" s="170"/>
      <c r="D97" s="171" t="s">
        <v>105</v>
      </c>
      <c r="E97" s="165"/>
      <c r="F97" s="172" t="s">
        <v>156</v>
      </c>
      <c r="G97" s="165"/>
      <c r="H97" s="169" t="s">
        <v>105</v>
      </c>
      <c r="I97" s="165"/>
      <c r="J97" s="259" t="s">
        <v>206</v>
      </c>
    </row>
    <row r="98" spans="2:14" ht="11.45" customHeight="1" thickBot="1">
      <c r="B98" s="230"/>
      <c r="C98" s="231"/>
      <c r="D98" s="230"/>
      <c r="E98" s="231"/>
      <c r="F98" s="172"/>
      <c r="G98" s="231"/>
      <c r="H98" s="237"/>
      <c r="I98" s="238"/>
      <c r="J98" s="237"/>
    </row>
    <row r="99" spans="2:14" ht="96.6" customHeight="1">
      <c r="B99" s="233" t="s">
        <v>84</v>
      </c>
      <c r="C99" s="233"/>
      <c r="D99" s="233"/>
      <c r="E99" s="234"/>
      <c r="F99" s="233"/>
      <c r="G99" s="234"/>
      <c r="H99" s="233"/>
      <c r="I99" s="233"/>
      <c r="J99" s="235" t="s">
        <v>83</v>
      </c>
    </row>
    <row r="100" spans="2:14" s="202" customFormat="1" ht="91.5" customHeight="1">
      <c r="B100" s="292"/>
      <c r="C100" s="292"/>
      <c r="D100" s="292"/>
      <c r="E100" s="292"/>
      <c r="F100" s="292"/>
      <c r="G100" s="292"/>
      <c r="H100" s="292"/>
      <c r="I100" s="292"/>
      <c r="J100" s="292"/>
    </row>
    <row r="101" spans="2:14" ht="79.5" customHeight="1">
      <c r="B101" s="16"/>
      <c r="C101" s="16"/>
      <c r="D101" s="278" t="str">
        <f>+D1</f>
        <v xml:space="preserve">  Scolaires - Groupe C</v>
      </c>
      <c r="E101" s="279"/>
      <c r="F101" s="279"/>
      <c r="G101" s="279"/>
      <c r="H101" s="279"/>
      <c r="I101" s="16"/>
      <c r="J101" s="16"/>
      <c r="L101" s="29" t="s">
        <v>1</v>
      </c>
      <c r="M101" s="31" t="s">
        <v>28</v>
      </c>
      <c r="N101" s="31" t="s">
        <v>31</v>
      </c>
    </row>
    <row r="102" spans="2:14" ht="30" customHeight="1">
      <c r="B102" s="18"/>
      <c r="C102" s="19"/>
      <c r="D102" s="18"/>
      <c r="E102" s="19"/>
      <c r="F102" s="18"/>
      <c r="G102" s="19"/>
      <c r="H102" s="18"/>
      <c r="I102" s="19"/>
      <c r="J102" s="18"/>
      <c r="L102" s="30">
        <f>L82+1</f>
        <v>14</v>
      </c>
      <c r="M102" s="32">
        <f>M82+7</f>
        <v>45747</v>
      </c>
      <c r="N102" s="32">
        <f>M102+4</f>
        <v>45751</v>
      </c>
    </row>
    <row r="103" spans="2:14" ht="42" customHeight="1">
      <c r="B103" s="280" t="str">
        <f>CONCATENATE("Semaine ",L102," du lundi ",TEXT(M102,"j mmmm")," au vendredi  ",TEXT(N102,"j mmmm aaaa"))</f>
        <v>Semaine 14 du lundi 31 mars au vendredi  4 avril 2025</v>
      </c>
      <c r="C103" s="280"/>
      <c r="D103" s="280"/>
      <c r="E103" s="280"/>
      <c r="F103" s="280"/>
      <c r="G103" s="280"/>
      <c r="H103" s="280"/>
      <c r="I103" s="280"/>
      <c r="J103" s="280"/>
    </row>
    <row r="104" spans="2:14" ht="28.5" customHeight="1">
      <c r="B104" s="281"/>
      <c r="C104" s="272"/>
      <c r="D104" s="281"/>
      <c r="E104" s="272"/>
      <c r="F104" s="281"/>
      <c r="G104" s="272"/>
      <c r="H104" s="281"/>
      <c r="I104" s="272"/>
      <c r="J104" s="281"/>
    </row>
    <row r="105" spans="2:14" ht="28.5" customHeight="1" thickBot="1">
      <c r="B105" s="282"/>
      <c r="C105" s="272"/>
      <c r="D105" s="281"/>
      <c r="E105" s="272"/>
      <c r="F105" s="281"/>
      <c r="G105" s="272"/>
      <c r="H105" s="281"/>
      <c r="I105" s="272"/>
      <c r="J105" s="281"/>
    </row>
    <row r="106" spans="2:14" s="33" customFormat="1" ht="99.95" customHeight="1">
      <c r="B106" s="156" t="s">
        <v>159</v>
      </c>
      <c r="C106" s="157"/>
      <c r="D106" s="158" t="s">
        <v>217</v>
      </c>
      <c r="E106" s="157"/>
      <c r="F106" s="159" t="s">
        <v>165</v>
      </c>
      <c r="G106" s="157"/>
      <c r="H106" s="156" t="s">
        <v>167</v>
      </c>
      <c r="I106" s="157"/>
      <c r="J106" s="262" t="s">
        <v>170</v>
      </c>
      <c r="L106"/>
      <c r="M106" s="35"/>
    </row>
    <row r="107" spans="2:14" s="35" customFormat="1" ht="39.950000000000003" customHeight="1" thickBot="1">
      <c r="B107" s="175" t="s">
        <v>192</v>
      </c>
      <c r="C107" s="176"/>
      <c r="D107" s="210"/>
      <c r="E107" s="176"/>
      <c r="F107" s="162" t="s">
        <v>193</v>
      </c>
      <c r="G107" s="176"/>
      <c r="H107" s="175"/>
      <c r="I107" s="176"/>
      <c r="J107" s="263" t="s">
        <v>194</v>
      </c>
    </row>
    <row r="108" spans="2:14" s="35" customFormat="1" ht="14.1" customHeight="1" thickBot="1">
      <c r="B108" s="157"/>
      <c r="C108" s="157"/>
      <c r="D108" s="157"/>
      <c r="E108" s="157"/>
      <c r="F108" s="157"/>
      <c r="G108" s="157"/>
      <c r="H108" s="157"/>
      <c r="I108" s="157"/>
      <c r="J108" s="264"/>
      <c r="L108"/>
    </row>
    <row r="109" spans="2:14" s="33" customFormat="1" ht="99.95" customHeight="1">
      <c r="B109" s="156" t="s">
        <v>160</v>
      </c>
      <c r="C109" s="157"/>
      <c r="D109" s="158" t="s">
        <v>219</v>
      </c>
      <c r="E109" s="157"/>
      <c r="F109" s="159" t="s">
        <v>185</v>
      </c>
      <c r="G109" s="157"/>
      <c r="H109" s="156" t="s">
        <v>218</v>
      </c>
      <c r="I109" s="157"/>
      <c r="J109" s="262" t="s">
        <v>171</v>
      </c>
      <c r="M109" s="35"/>
    </row>
    <row r="110" spans="2:14" s="33" customFormat="1" ht="30" customHeight="1" thickBot="1">
      <c r="B110" s="175" t="s">
        <v>195</v>
      </c>
      <c r="C110" s="176"/>
      <c r="D110" s="161"/>
      <c r="E110" s="176"/>
      <c r="F110" s="177"/>
      <c r="G110" s="176"/>
      <c r="H110" s="175"/>
      <c r="I110" s="176"/>
      <c r="J110" s="265"/>
      <c r="M110" s="35"/>
    </row>
    <row r="111" spans="2:14" s="35" customFormat="1" ht="14.1" customHeight="1" thickBot="1">
      <c r="B111" s="157"/>
      <c r="C111" s="157"/>
      <c r="D111" s="157"/>
      <c r="E111" s="157"/>
      <c r="F111" s="157"/>
      <c r="G111" s="157"/>
      <c r="H111" s="157"/>
      <c r="I111" s="157"/>
      <c r="J111" s="264"/>
      <c r="L111" s="36"/>
    </row>
    <row r="112" spans="2:14" s="33" customFormat="1" ht="99.95" customHeight="1">
      <c r="B112" s="156" t="s">
        <v>101</v>
      </c>
      <c r="C112" s="157"/>
      <c r="D112" s="158" t="s">
        <v>163</v>
      </c>
      <c r="E112" s="157"/>
      <c r="F112" s="159" t="s">
        <v>166</v>
      </c>
      <c r="G112" s="157"/>
      <c r="H112" s="156" t="s">
        <v>168</v>
      </c>
      <c r="I112" s="157"/>
      <c r="J112" s="262" t="s">
        <v>129</v>
      </c>
      <c r="L112"/>
      <c r="M112" s="35"/>
    </row>
    <row r="113" spans="2:14" s="35" customFormat="1" ht="39.950000000000003" customHeight="1" thickBot="1">
      <c r="B113" s="261" t="s">
        <v>102</v>
      </c>
      <c r="C113" s="157"/>
      <c r="D113" s="178"/>
      <c r="E113" s="157"/>
      <c r="F113" s="179"/>
      <c r="G113" s="157"/>
      <c r="H113" s="241"/>
      <c r="I113" s="157"/>
      <c r="J113" s="266"/>
      <c r="L113" s="36"/>
    </row>
    <row r="114" spans="2:14" s="35" customFormat="1" ht="14.1" customHeight="1" thickBot="1">
      <c r="B114" s="163"/>
      <c r="C114" s="157"/>
      <c r="D114" s="157"/>
      <c r="E114" s="157"/>
      <c r="F114" s="157"/>
      <c r="G114" s="157"/>
      <c r="H114" s="157"/>
      <c r="I114" s="157"/>
      <c r="J114" s="264"/>
      <c r="L114" s="36"/>
    </row>
    <row r="115" spans="2:14" s="33" customFormat="1" ht="80.099999999999994" customHeight="1" thickBot="1">
      <c r="B115" s="169"/>
      <c r="C115" s="170"/>
      <c r="D115" s="171"/>
      <c r="E115" s="165"/>
      <c r="F115" s="172"/>
      <c r="G115" s="165"/>
      <c r="H115" s="169"/>
      <c r="I115" s="165"/>
      <c r="J115" s="267"/>
      <c r="M115" s="35"/>
    </row>
    <row r="116" spans="2:14" s="35" customFormat="1" ht="14.1" customHeight="1" thickBot="1">
      <c r="B116" s="168"/>
      <c r="C116" s="165"/>
      <c r="D116" s="165"/>
      <c r="E116" s="165"/>
      <c r="F116" s="165"/>
      <c r="G116" s="165"/>
      <c r="H116" s="165"/>
      <c r="I116" s="165"/>
      <c r="J116" s="268"/>
    </row>
    <row r="117" spans="2:14" s="33" customFormat="1" ht="120" customHeight="1" thickBot="1">
      <c r="B117" s="169" t="s">
        <v>162</v>
      </c>
      <c r="C117" s="170"/>
      <c r="D117" s="182" t="s">
        <v>105</v>
      </c>
      <c r="E117" s="165"/>
      <c r="F117" s="172" t="s">
        <v>105</v>
      </c>
      <c r="G117" s="165"/>
      <c r="H117" s="169" t="s">
        <v>169</v>
      </c>
      <c r="I117" s="165"/>
      <c r="J117" s="267" t="s">
        <v>184</v>
      </c>
      <c r="M117" s="35"/>
    </row>
    <row r="118" spans="2:14" ht="8.4499999999999993" customHeight="1" thickBot="1">
      <c r="B118" s="230"/>
      <c r="C118" s="231"/>
      <c r="D118" s="230"/>
      <c r="E118" s="231"/>
      <c r="F118" s="230"/>
      <c r="G118" s="231"/>
      <c r="H118" s="230"/>
      <c r="I118" s="231"/>
      <c r="J118" s="230"/>
      <c r="M118" s="35"/>
    </row>
    <row r="119" spans="2:14" ht="91.9" customHeight="1">
      <c r="B119" s="233" t="s">
        <v>84</v>
      </c>
      <c r="C119" s="233"/>
      <c r="D119" s="233"/>
      <c r="E119" s="234"/>
      <c r="F119" s="233"/>
      <c r="G119" s="234"/>
      <c r="H119" s="233"/>
      <c r="I119" s="233"/>
      <c r="J119" s="235" t="s">
        <v>83</v>
      </c>
      <c r="M119" s="35"/>
    </row>
    <row r="120" spans="2:14" s="202" customFormat="1" ht="91.5" customHeight="1">
      <c r="B120" s="287"/>
      <c r="C120" s="287"/>
      <c r="D120" s="287"/>
      <c r="E120" s="287"/>
      <c r="F120" s="287"/>
      <c r="G120" s="287"/>
      <c r="H120" s="287"/>
      <c r="I120" s="287"/>
      <c r="J120" s="287"/>
      <c r="M120" s="35"/>
    </row>
    <row r="121" spans="2:14" ht="79.5" hidden="1" customHeight="1">
      <c r="B121" s="239"/>
      <c r="C121" s="16"/>
      <c r="D121" s="278" t="str">
        <f>+D1</f>
        <v xml:space="preserve">  Scolaires - Groupe C</v>
      </c>
      <c r="E121" s="279"/>
      <c r="F121" s="279"/>
      <c r="G121" s="279"/>
      <c r="H121" s="279"/>
      <c r="I121" s="16"/>
      <c r="J121" s="16"/>
      <c r="L121" s="29" t="s">
        <v>1</v>
      </c>
      <c r="M121" s="31" t="s">
        <v>28</v>
      </c>
      <c r="N121" s="31" t="s">
        <v>31</v>
      </c>
    </row>
    <row r="122" spans="2:14" ht="30" hidden="1" customHeight="1">
      <c r="B122" s="18"/>
      <c r="C122" s="19"/>
      <c r="D122" s="18"/>
      <c r="E122" s="19"/>
      <c r="F122" s="53"/>
      <c r="G122" s="19"/>
      <c r="H122" s="18"/>
      <c r="I122" s="19"/>
      <c r="J122" s="18"/>
      <c r="L122" s="30">
        <f>L102+1</f>
        <v>15</v>
      </c>
      <c r="M122" s="32">
        <f>N102+3</f>
        <v>45754</v>
      </c>
      <c r="N122" s="32">
        <f>M122+4</f>
        <v>45758</v>
      </c>
    </row>
    <row r="123" spans="2:14" ht="42" hidden="1" customHeight="1">
      <c r="B123" s="280" t="str">
        <f>CONCATENATE("Semaine ",L122," du lundi ",TEXT(M122,"j mmmm")," au vendredi  ",TEXT(N122,"j mmmm aaaa"))</f>
        <v>Semaine 15 du lundi 7 avril au vendredi  11 avril 2025</v>
      </c>
      <c r="C123" s="280"/>
      <c r="D123" s="280"/>
      <c r="E123" s="280"/>
      <c r="F123" s="280"/>
      <c r="G123" s="280"/>
      <c r="H123" s="280"/>
      <c r="I123" s="280"/>
      <c r="J123" s="280"/>
    </row>
    <row r="124" spans="2:14" ht="28.5" hidden="1" customHeight="1">
      <c r="B124" s="281"/>
      <c r="C124" s="272"/>
      <c r="D124" s="281"/>
      <c r="E124" s="272"/>
      <c r="F124" s="281"/>
      <c r="G124" s="272"/>
      <c r="H124" s="281"/>
      <c r="I124" s="272"/>
      <c r="J124" s="281"/>
    </row>
    <row r="125" spans="2:14" ht="28.5" hidden="1" customHeight="1" thickBot="1">
      <c r="B125" s="282"/>
      <c r="C125" s="272"/>
      <c r="D125" s="281"/>
      <c r="E125" s="272"/>
      <c r="F125" s="281"/>
      <c r="G125" s="272"/>
      <c r="H125" s="281"/>
      <c r="I125" s="272"/>
      <c r="J125" s="281"/>
    </row>
    <row r="126" spans="2:14" s="33" customFormat="1" ht="99.95" hidden="1" customHeight="1">
      <c r="B126" s="156"/>
      <c r="C126" s="157"/>
      <c r="D126" s="158"/>
      <c r="E126" s="157"/>
      <c r="F126" s="159"/>
      <c r="G126" s="157"/>
      <c r="H126" s="156"/>
      <c r="I126" s="157"/>
      <c r="J126" s="158"/>
      <c r="M126"/>
    </row>
    <row r="127" spans="2:14" s="35" customFormat="1" ht="39.950000000000003" hidden="1" customHeight="1" thickBot="1">
      <c r="B127" s="175"/>
      <c r="C127" s="176"/>
      <c r="D127" s="174"/>
      <c r="E127" s="176"/>
      <c r="F127" s="162"/>
      <c r="G127" s="176"/>
      <c r="H127" s="175"/>
      <c r="I127" s="176"/>
      <c r="J127" s="161"/>
    </row>
    <row r="128" spans="2:14" s="35" customFormat="1" ht="14.1" hidden="1" customHeight="1" thickBot="1">
      <c r="B128" s="157"/>
      <c r="C128" s="157"/>
      <c r="D128" s="157"/>
      <c r="E128" s="157"/>
      <c r="F128" s="157"/>
      <c r="G128" s="157"/>
      <c r="H128" s="157"/>
      <c r="I128" s="157"/>
      <c r="J128" s="157"/>
      <c r="M128"/>
    </row>
    <row r="129" spans="2:14" s="33" customFormat="1" ht="99.95" hidden="1" customHeight="1">
      <c r="B129" s="156"/>
      <c r="C129" s="157"/>
      <c r="D129" s="158"/>
      <c r="E129" s="157"/>
      <c r="F129" s="159"/>
      <c r="G129" s="157"/>
      <c r="H129" s="156"/>
      <c r="I129" s="157"/>
      <c r="J129" s="158"/>
    </row>
    <row r="130" spans="2:14" s="33" customFormat="1" ht="30" hidden="1" customHeight="1" thickBot="1">
      <c r="B130" s="175"/>
      <c r="C130" s="176"/>
      <c r="D130" s="174"/>
      <c r="E130" s="176"/>
      <c r="F130" s="177"/>
      <c r="G130" s="176"/>
      <c r="H130" s="175"/>
      <c r="I130" s="176"/>
      <c r="J130" s="174"/>
      <c r="M130"/>
    </row>
    <row r="131" spans="2:14" s="35" customFormat="1" ht="14.1" hidden="1" customHeight="1" thickBot="1">
      <c r="B131" s="157"/>
      <c r="C131" s="157"/>
      <c r="D131" s="157"/>
      <c r="E131" s="157"/>
      <c r="F131" s="157"/>
      <c r="G131" s="157"/>
      <c r="H131" s="157"/>
      <c r="I131" s="157"/>
      <c r="J131" s="157"/>
    </row>
    <row r="132" spans="2:14" s="33" customFormat="1" ht="99.95" hidden="1" customHeight="1">
      <c r="B132" s="156"/>
      <c r="C132" s="157"/>
      <c r="D132" s="158"/>
      <c r="E132" s="157"/>
      <c r="F132" s="159"/>
      <c r="G132" s="157"/>
      <c r="H132" s="156"/>
      <c r="I132" s="157"/>
      <c r="J132" s="158"/>
    </row>
    <row r="133" spans="2:14" s="35" customFormat="1" ht="39.950000000000003" hidden="1" customHeight="1" thickBot="1">
      <c r="B133" s="160"/>
      <c r="C133" s="157"/>
      <c r="D133" s="210"/>
      <c r="E133" s="157"/>
      <c r="F133" s="179"/>
      <c r="G133" s="157"/>
      <c r="H133" s="160"/>
      <c r="I133" s="157"/>
      <c r="J133" s="161"/>
      <c r="M133"/>
    </row>
    <row r="134" spans="2:14" s="35" customFormat="1" ht="14.1" hidden="1" customHeight="1" thickBot="1">
      <c r="B134" s="163"/>
      <c r="C134" s="157"/>
      <c r="D134" s="157"/>
      <c r="E134" s="157"/>
      <c r="F134" s="157"/>
      <c r="G134" s="157"/>
      <c r="H134" s="163"/>
      <c r="I134" s="157"/>
      <c r="J134" s="157"/>
    </row>
    <row r="135" spans="2:14" s="33" customFormat="1" ht="80.099999999999994" hidden="1" customHeight="1" thickBot="1">
      <c r="B135" s="164"/>
      <c r="C135" s="165"/>
      <c r="D135" s="166"/>
      <c r="E135" s="165"/>
      <c r="F135" s="167"/>
      <c r="G135" s="165"/>
      <c r="H135" s="164"/>
      <c r="I135" s="165"/>
      <c r="J135" s="166"/>
    </row>
    <row r="136" spans="2:14" s="35" customFormat="1" ht="14.1" hidden="1" customHeight="1" thickBot="1">
      <c r="B136" s="168"/>
      <c r="C136" s="165"/>
      <c r="D136" s="165"/>
      <c r="E136" s="165"/>
      <c r="F136" s="165"/>
      <c r="G136" s="165"/>
      <c r="H136" s="168"/>
      <c r="I136" s="165"/>
      <c r="J136" s="165"/>
    </row>
    <row r="137" spans="2:14" s="33" customFormat="1" ht="120" hidden="1" customHeight="1" thickBot="1">
      <c r="B137" s="169"/>
      <c r="C137" s="170"/>
      <c r="D137" s="171"/>
      <c r="E137" s="165"/>
      <c r="F137" s="172"/>
      <c r="G137" s="165"/>
      <c r="H137" s="169"/>
      <c r="I137" s="165"/>
      <c r="J137" s="171"/>
    </row>
    <row r="138" spans="2:14" ht="22.5" hidden="1" customHeight="1" thickBot="1">
      <c r="B138" s="230"/>
      <c r="C138" s="231"/>
      <c r="D138" s="230"/>
      <c r="E138" s="231"/>
      <c r="F138" s="230"/>
      <c r="G138" s="231"/>
      <c r="H138" s="230"/>
      <c r="I138" s="231"/>
      <c r="J138" s="230"/>
    </row>
    <row r="139" spans="2:14" ht="80.25" hidden="1" customHeight="1">
      <c r="B139" s="233"/>
      <c r="C139" s="233"/>
      <c r="D139" s="233"/>
      <c r="E139" s="234"/>
      <c r="F139" s="233"/>
      <c r="G139" s="234"/>
      <c r="H139" s="233"/>
      <c r="I139" s="233"/>
      <c r="J139" s="235" t="s">
        <v>34</v>
      </c>
    </row>
    <row r="140" spans="2:14" s="202" customFormat="1" ht="91.5" hidden="1" customHeight="1">
      <c r="B140" s="292" t="s">
        <v>80</v>
      </c>
      <c r="C140" s="292"/>
      <c r="D140" s="292"/>
      <c r="E140" s="292"/>
      <c r="F140" s="292"/>
      <c r="G140" s="292"/>
      <c r="H140" s="292"/>
      <c r="I140" s="292"/>
      <c r="J140" s="292"/>
    </row>
    <row r="141" spans="2:14" ht="79.5" hidden="1" customHeight="1">
      <c r="B141" s="16"/>
      <c r="C141" s="16"/>
      <c r="D141" s="278" t="str">
        <f>+D21</f>
        <v xml:space="preserve">  Scolaires - Groupe C</v>
      </c>
      <c r="E141" s="279"/>
      <c r="F141" s="279"/>
      <c r="G141" s="279"/>
      <c r="H141" s="279"/>
      <c r="I141" s="16"/>
      <c r="J141" s="16"/>
      <c r="L141" s="29" t="s">
        <v>1</v>
      </c>
      <c r="M141" s="31" t="s">
        <v>28</v>
      </c>
      <c r="N141" s="31" t="s">
        <v>31</v>
      </c>
    </row>
    <row r="142" spans="2:14" ht="30" hidden="1" customHeight="1">
      <c r="B142" s="18"/>
      <c r="C142" s="19"/>
      <c r="D142" s="18"/>
      <c r="E142" s="18"/>
      <c r="F142" s="18"/>
      <c r="G142" s="18"/>
      <c r="H142" s="18"/>
      <c r="I142" s="19"/>
      <c r="J142" s="18"/>
      <c r="L142" s="30">
        <v>42</v>
      </c>
      <c r="M142" s="32">
        <f>N122+3</f>
        <v>45761</v>
      </c>
      <c r="N142" s="32">
        <f>M142+4</f>
        <v>45765</v>
      </c>
    </row>
    <row r="143" spans="2:14" ht="42" hidden="1" customHeight="1">
      <c r="B143" s="280" t="str">
        <f>CONCATENATE("Semaine ",L142," du lundi ",TEXT(M142,"j mmmm")," au vendredi  ",TEXT(N142,"j mmmm aaaa"))</f>
        <v>Semaine 42 du lundi 14 avril au vendredi  18 avril 2025</v>
      </c>
      <c r="C143" s="280"/>
      <c r="D143" s="280"/>
      <c r="E143" s="280"/>
      <c r="F143" s="280"/>
      <c r="G143" s="280"/>
      <c r="H143" s="280"/>
      <c r="I143" s="280"/>
      <c r="J143" s="280"/>
    </row>
    <row r="144" spans="2:14" ht="15.75" hidden="1" customHeight="1">
      <c r="B144" s="20"/>
      <c r="C144" s="20"/>
      <c r="D144" s="20"/>
      <c r="E144" s="20"/>
      <c r="F144" s="21"/>
      <c r="G144" s="20"/>
      <c r="H144" s="20"/>
      <c r="I144" s="20"/>
      <c r="J144" s="20"/>
    </row>
    <row r="145" spans="2:12" ht="28.5" hidden="1" customHeight="1">
      <c r="B145" s="281"/>
      <c r="C145" s="272"/>
      <c r="D145" s="281"/>
      <c r="E145" s="272"/>
      <c r="F145" s="281"/>
      <c r="G145" s="272"/>
      <c r="H145" s="281"/>
      <c r="I145" s="272"/>
      <c r="J145" s="281"/>
    </row>
    <row r="146" spans="2:12" ht="28.5" hidden="1" customHeight="1" thickBot="1">
      <c r="B146" s="282"/>
      <c r="C146" s="272"/>
      <c r="D146" s="281"/>
      <c r="E146" s="272"/>
      <c r="F146" s="281"/>
      <c r="G146" s="272"/>
      <c r="H146" s="281"/>
      <c r="I146" s="272"/>
      <c r="J146" s="281"/>
    </row>
    <row r="147" spans="2:12" s="33" customFormat="1" ht="99.95" hidden="1" customHeight="1">
      <c r="B147" s="193"/>
      <c r="C147" s="195"/>
      <c r="D147" s="216"/>
      <c r="E147" s="195"/>
      <c r="F147" s="51"/>
      <c r="G147" s="195"/>
      <c r="H147" s="193"/>
      <c r="I147" s="195"/>
      <c r="J147" s="216"/>
      <c r="L147" s="34"/>
    </row>
    <row r="148" spans="2:12" s="35" customFormat="1" ht="39.950000000000003" hidden="1" customHeight="1" thickBot="1">
      <c r="B148" s="194"/>
      <c r="C148" s="217"/>
      <c r="D148" s="218"/>
      <c r="E148" s="217"/>
      <c r="F148" s="219"/>
      <c r="G148" s="217"/>
      <c r="H148" s="194"/>
      <c r="I148" s="217"/>
      <c r="J148" s="220"/>
    </row>
    <row r="149" spans="2:12" s="35" customFormat="1" ht="14.1" hidden="1" customHeight="1" thickBot="1">
      <c r="B149" s="157"/>
      <c r="C149" s="157"/>
      <c r="D149" s="157"/>
      <c r="E149" s="157"/>
      <c r="F149" s="157"/>
      <c r="G149" s="157"/>
      <c r="H149" s="195"/>
      <c r="I149" s="157"/>
      <c r="J149" s="157"/>
    </row>
    <row r="150" spans="2:12" s="33" customFormat="1" ht="99.95" hidden="1" customHeight="1">
      <c r="B150" s="193"/>
      <c r="C150" s="157"/>
      <c r="D150" s="216"/>
      <c r="E150" s="195"/>
      <c r="F150" s="159"/>
      <c r="G150" s="195"/>
      <c r="H150" s="193"/>
      <c r="I150" s="195"/>
      <c r="J150" s="216"/>
    </row>
    <row r="151" spans="2:12" s="33" customFormat="1" ht="30" hidden="1" customHeight="1" thickBot="1">
      <c r="B151" s="194"/>
      <c r="C151" s="217"/>
      <c r="D151" s="218"/>
      <c r="E151" s="217"/>
      <c r="F151" s="221"/>
      <c r="G151" s="217"/>
      <c r="H151" s="194"/>
      <c r="I151" s="217"/>
      <c r="J151" s="218"/>
    </row>
    <row r="152" spans="2:12" s="35" customFormat="1" ht="14.1" hidden="1" customHeight="1" thickBot="1">
      <c r="B152" s="195"/>
      <c r="C152" s="195"/>
      <c r="D152" s="195"/>
      <c r="E152" s="195"/>
      <c r="F152" s="195"/>
      <c r="G152" s="195"/>
      <c r="H152" s="195"/>
      <c r="I152" s="195"/>
      <c r="J152" s="195"/>
      <c r="L152" s="36"/>
    </row>
    <row r="153" spans="2:12" s="33" customFormat="1" ht="99.95" hidden="1" customHeight="1">
      <c r="B153" s="193"/>
      <c r="C153" s="195"/>
      <c r="D153" s="216"/>
      <c r="E153" s="195"/>
      <c r="F153" s="51"/>
      <c r="G153" s="195"/>
      <c r="H153" s="193"/>
      <c r="I153" s="195"/>
      <c r="J153" s="158"/>
    </row>
    <row r="154" spans="2:12" s="35" customFormat="1" ht="39.950000000000003" hidden="1" customHeight="1" thickBot="1">
      <c r="B154" s="199"/>
      <c r="C154" s="195"/>
      <c r="D154" s="222"/>
      <c r="E154" s="195"/>
      <c r="F154" s="52"/>
      <c r="G154" s="195"/>
      <c r="H154" s="199"/>
      <c r="I154" s="195"/>
      <c r="J154" s="220"/>
      <c r="L154" s="36"/>
    </row>
    <row r="155" spans="2:12" s="35" customFormat="1" ht="14.1" hidden="1" customHeight="1" thickBot="1">
      <c r="B155" s="163"/>
      <c r="C155" s="157"/>
      <c r="D155" s="157"/>
      <c r="E155" s="157"/>
      <c r="F155" s="157"/>
      <c r="G155" s="157"/>
      <c r="H155" s="163"/>
      <c r="I155" s="157"/>
      <c r="J155" s="157"/>
      <c r="L155" s="36"/>
    </row>
    <row r="156" spans="2:12" s="33" customFormat="1" ht="80.099999999999994" hidden="1" customHeight="1" thickBot="1">
      <c r="B156" s="164"/>
      <c r="C156" s="165"/>
      <c r="D156" s="166"/>
      <c r="E156" s="165"/>
      <c r="F156" s="167"/>
      <c r="G156" s="165"/>
      <c r="H156" s="164"/>
      <c r="I156" s="165"/>
      <c r="J156" s="166"/>
    </row>
    <row r="157" spans="2:12" s="35" customFormat="1" ht="14.1" hidden="1" customHeight="1" thickBot="1">
      <c r="B157" s="168"/>
      <c r="C157" s="165"/>
      <c r="D157" s="165"/>
      <c r="E157" s="165"/>
      <c r="F157" s="165"/>
      <c r="G157" s="165"/>
      <c r="H157" s="168"/>
      <c r="I157" s="165"/>
      <c r="J157" s="165"/>
    </row>
    <row r="158" spans="2:12" s="33" customFormat="1" ht="120" hidden="1" customHeight="1" thickBot="1">
      <c r="B158" s="169"/>
      <c r="C158" s="170"/>
      <c r="D158" s="171"/>
      <c r="E158" s="165"/>
      <c r="F158" s="172"/>
      <c r="G158" s="165"/>
      <c r="H158" s="169"/>
      <c r="I158" s="165"/>
      <c r="J158" s="171"/>
    </row>
    <row r="159" spans="2:12" ht="22.5" hidden="1" customHeight="1" thickBot="1">
      <c r="B159" s="230"/>
      <c r="C159" s="231"/>
      <c r="D159" s="230"/>
      <c r="E159" s="231"/>
      <c r="F159" s="230"/>
      <c r="G159" s="231"/>
      <c r="H159" s="230"/>
      <c r="I159" s="231"/>
      <c r="J159" s="230"/>
    </row>
    <row r="160" spans="2:12" ht="80.25" hidden="1" customHeight="1">
      <c r="B160" s="233"/>
      <c r="C160" s="233"/>
      <c r="D160" s="233"/>
      <c r="E160" s="234"/>
      <c r="F160" s="233"/>
      <c r="G160" s="234"/>
      <c r="H160" s="233"/>
      <c r="I160" s="233"/>
      <c r="J160" s="235" t="s">
        <v>34</v>
      </c>
    </row>
    <row r="161" spans="2:14" ht="90.75" hidden="1" customHeight="1">
      <c r="B161" s="292" t="s">
        <v>80</v>
      </c>
      <c r="C161" s="292"/>
      <c r="D161" s="292"/>
      <c r="E161" s="292"/>
      <c r="F161" s="292"/>
      <c r="G161" s="292"/>
      <c r="H161" s="292"/>
      <c r="I161" s="292"/>
      <c r="J161" s="292"/>
    </row>
    <row r="162" spans="2:14" ht="79.5" customHeight="1">
      <c r="B162" s="203"/>
      <c r="C162" s="203"/>
      <c r="D162" s="284" t="str">
        <f>+D1</f>
        <v xml:space="preserve">  Scolaires - Groupe C</v>
      </c>
      <c r="E162" s="284"/>
      <c r="F162" s="284"/>
      <c r="G162" s="284"/>
      <c r="H162" s="284"/>
      <c r="I162" s="203"/>
      <c r="J162" s="203"/>
      <c r="L162" s="29" t="s">
        <v>1</v>
      </c>
      <c r="M162" s="31" t="s">
        <v>28</v>
      </c>
      <c r="N162" s="31" t="s">
        <v>31</v>
      </c>
    </row>
    <row r="163" spans="2:14" ht="30" customHeight="1">
      <c r="B163" s="18"/>
      <c r="C163" s="19"/>
      <c r="D163" s="18"/>
      <c r="E163" s="19"/>
      <c r="F163" s="18"/>
      <c r="G163" s="19"/>
      <c r="H163" s="18"/>
      <c r="I163" s="19"/>
      <c r="J163" s="18"/>
      <c r="L163" s="30">
        <f>L102+1</f>
        <v>15</v>
      </c>
      <c r="M163" s="32">
        <f>N102+3</f>
        <v>45754</v>
      </c>
      <c r="N163" s="32">
        <f>M163+4</f>
        <v>45758</v>
      </c>
    </row>
    <row r="164" spans="2:14" ht="42" customHeight="1">
      <c r="B164" s="280" t="str">
        <f>CONCATENATE("Semaine ",L163," du lundi ",TEXT(M163,"j mmmm")," au vendredi  ",TEXT(N163,"j mmmm aaaa"))</f>
        <v>Semaine 15 du lundi 7 avril au vendredi  11 avril 2025</v>
      </c>
      <c r="C164" s="280"/>
      <c r="D164" s="280"/>
      <c r="E164" s="280"/>
      <c r="F164" s="280"/>
      <c r="G164" s="280"/>
      <c r="H164" s="280"/>
      <c r="I164" s="280"/>
      <c r="J164" s="280"/>
    </row>
    <row r="165" spans="2:14" ht="28.5" customHeight="1">
      <c r="B165" s="281"/>
      <c r="C165" s="272"/>
      <c r="D165" s="281"/>
      <c r="E165" s="272"/>
      <c r="F165" s="281"/>
      <c r="G165" s="272"/>
      <c r="H165" s="281"/>
      <c r="I165" s="272"/>
      <c r="J165" s="281"/>
    </row>
    <row r="166" spans="2:14" ht="28.5" customHeight="1" thickBot="1">
      <c r="B166" s="282"/>
      <c r="C166" s="272"/>
      <c r="D166" s="281"/>
      <c r="E166" s="272"/>
      <c r="F166" s="281"/>
      <c r="G166" s="272"/>
      <c r="H166" s="281"/>
      <c r="I166" s="272"/>
      <c r="J166" s="281"/>
    </row>
    <row r="167" spans="2:14" s="33" customFormat="1" ht="99.95" customHeight="1">
      <c r="B167" s="156"/>
      <c r="C167" s="157"/>
      <c r="D167" s="158"/>
      <c r="E167" s="157"/>
      <c r="F167" s="159"/>
      <c r="G167" s="157"/>
      <c r="H167" s="156"/>
      <c r="I167" s="157"/>
      <c r="J167" s="158"/>
      <c r="L167"/>
    </row>
    <row r="168" spans="2:14" s="35" customFormat="1" ht="39.950000000000003" customHeight="1" thickBot="1">
      <c r="B168" s="175"/>
      <c r="C168" s="176"/>
      <c r="D168" s="161"/>
      <c r="E168" s="176"/>
      <c r="F168" s="162"/>
      <c r="G168" s="176"/>
      <c r="H168" s="175"/>
      <c r="I168" s="176"/>
      <c r="J168" s="161"/>
      <c r="L168" s="157"/>
    </row>
    <row r="169" spans="2:14" s="35" customFormat="1" ht="14.1" customHeight="1" thickBot="1">
      <c r="B169" s="157"/>
      <c r="C169" s="157"/>
      <c r="D169" s="157"/>
      <c r="E169" s="157"/>
      <c r="F169" s="157"/>
      <c r="G169" s="157"/>
      <c r="H169" s="157"/>
      <c r="I169" s="157"/>
      <c r="J169" s="157"/>
      <c r="L169" s="157"/>
    </row>
    <row r="170" spans="2:14" s="33" customFormat="1" ht="99.95" customHeight="1">
      <c r="B170" s="156"/>
      <c r="C170" s="157"/>
      <c r="D170" s="158"/>
      <c r="E170" s="157"/>
      <c r="F170" s="159"/>
      <c r="G170" s="157"/>
      <c r="H170" s="156"/>
      <c r="I170" s="157"/>
      <c r="J170" s="158"/>
      <c r="L170" s="157"/>
      <c r="M170"/>
    </row>
    <row r="171" spans="2:14" s="33" customFormat="1" ht="30" customHeight="1" thickBot="1">
      <c r="B171" s="175"/>
      <c r="C171" s="176"/>
      <c r="D171" s="161"/>
      <c r="E171" s="176"/>
      <c r="F171" s="177"/>
      <c r="G171" s="176"/>
      <c r="H171" s="175"/>
      <c r="I171" s="176"/>
      <c r="J171" s="161"/>
      <c r="L171" s="157"/>
      <c r="M171"/>
    </row>
    <row r="172" spans="2:14" s="35" customFormat="1" ht="14.1" customHeight="1" thickBot="1">
      <c r="B172" s="157"/>
      <c r="C172" s="157"/>
      <c r="D172" s="157"/>
      <c r="E172" s="157"/>
      <c r="F172" s="157"/>
      <c r="G172" s="157"/>
      <c r="H172" s="157"/>
      <c r="I172" s="157"/>
      <c r="J172" s="157"/>
      <c r="L172" s="36"/>
      <c r="M172"/>
      <c r="N172" s="33"/>
    </row>
    <row r="173" spans="2:14" s="33" customFormat="1" ht="99.95" customHeight="1">
      <c r="B173" s="156"/>
      <c r="C173" s="157"/>
      <c r="D173" s="158"/>
      <c r="E173" s="157"/>
      <c r="F173" s="159"/>
      <c r="G173" s="157"/>
      <c r="H173" s="156"/>
      <c r="I173" s="157"/>
      <c r="J173" s="158"/>
      <c r="L173"/>
      <c r="M173"/>
    </row>
    <row r="174" spans="2:14" s="35" customFormat="1" ht="39.950000000000003" customHeight="1" thickBot="1">
      <c r="B174" s="160"/>
      <c r="C174" s="157"/>
      <c r="D174" s="244"/>
      <c r="E174" s="157"/>
      <c r="F174" s="269"/>
      <c r="G174" s="157"/>
      <c r="H174" s="241"/>
      <c r="I174" s="157"/>
      <c r="J174" s="244"/>
      <c r="L174" s="36"/>
      <c r="N174" s="33"/>
    </row>
    <row r="175" spans="2:14" s="35" customFormat="1" ht="14.1" customHeight="1" thickBot="1">
      <c r="B175" s="163"/>
      <c r="C175" s="157"/>
      <c r="D175" s="157"/>
      <c r="E175" s="157"/>
      <c r="F175" s="157"/>
      <c r="G175" s="157"/>
      <c r="H175" s="163"/>
      <c r="I175" s="157"/>
      <c r="J175" s="157"/>
      <c r="L175" s="36"/>
      <c r="N175" s="33"/>
    </row>
    <row r="176" spans="2:14" s="33" customFormat="1" ht="80.099999999999994" customHeight="1" thickBot="1">
      <c r="B176" s="169"/>
      <c r="C176" s="170"/>
      <c r="D176" s="171"/>
      <c r="E176" s="165"/>
      <c r="F176" s="172"/>
      <c r="G176" s="165"/>
      <c r="H176" s="169"/>
      <c r="I176" s="165"/>
      <c r="J176" s="171"/>
    </row>
    <row r="177" spans="2:14" s="35" customFormat="1" ht="14.1" customHeight="1" thickBot="1">
      <c r="B177" s="168"/>
      <c r="C177" s="165"/>
      <c r="D177" s="165"/>
      <c r="E177" s="165"/>
      <c r="F177" s="165"/>
      <c r="G177" s="165"/>
      <c r="H177" s="168"/>
      <c r="I177" s="165"/>
      <c r="J177" s="165"/>
      <c r="N177" s="33"/>
    </row>
    <row r="178" spans="2:14" s="33" customFormat="1" ht="120" customHeight="1" thickBot="1">
      <c r="B178" s="169"/>
      <c r="C178" s="170"/>
      <c r="D178" s="171"/>
      <c r="E178" s="165"/>
      <c r="F178" s="172"/>
      <c r="G178" s="165"/>
      <c r="H178" s="169"/>
      <c r="I178" s="165"/>
      <c r="J178" s="171"/>
    </row>
    <row r="179" spans="2:14" ht="10.15" customHeight="1" thickBot="1">
      <c r="B179" s="23"/>
      <c r="C179" s="22"/>
      <c r="D179" s="23"/>
      <c r="E179" s="22"/>
      <c r="F179" s="23"/>
      <c r="G179" s="22"/>
      <c r="H179" s="23"/>
      <c r="I179" s="22"/>
      <c r="J179" s="23"/>
    </row>
    <row r="180" spans="2:14" ht="94.9" customHeight="1">
      <c r="B180" s="54" t="s">
        <v>84</v>
      </c>
      <c r="C180" s="54"/>
      <c r="D180" s="54"/>
      <c r="E180" s="55"/>
      <c r="F180" s="54"/>
      <c r="G180" s="55"/>
      <c r="H180" s="54"/>
      <c r="I180" s="54"/>
      <c r="J180" s="56" t="s">
        <v>83</v>
      </c>
    </row>
    <row r="181" spans="2:14" s="202" customFormat="1" ht="91.5" customHeight="1">
      <c r="B181" s="287"/>
      <c r="C181" s="287"/>
      <c r="D181" s="287"/>
      <c r="E181" s="287"/>
      <c r="F181" s="287"/>
      <c r="G181" s="287"/>
      <c r="H181" s="287"/>
      <c r="I181" s="287"/>
      <c r="J181" s="287"/>
    </row>
    <row r="182" spans="2:14" ht="79.5" hidden="1" customHeight="1">
      <c r="B182"/>
      <c r="C182" s="16"/>
      <c r="D182" s="278"/>
      <c r="E182" s="279"/>
      <c r="F182" s="279"/>
      <c r="G182" s="279"/>
      <c r="H182" s="279"/>
      <c r="I182" s="16"/>
      <c r="J182" s="16"/>
      <c r="L182" s="29"/>
      <c r="M182" s="31"/>
      <c r="N182" s="31"/>
    </row>
    <row r="183" spans="2:14" ht="30" hidden="1" customHeight="1">
      <c r="B183" s="18"/>
      <c r="C183" s="19"/>
      <c r="D183" s="18"/>
      <c r="E183" s="19"/>
      <c r="F183" s="53"/>
      <c r="G183" s="19"/>
      <c r="H183" s="18"/>
      <c r="I183" s="19"/>
      <c r="J183" s="18"/>
      <c r="L183" s="30"/>
      <c r="M183" s="32"/>
      <c r="N183" s="32"/>
    </row>
    <row r="184" spans="2:14" ht="42" hidden="1" customHeight="1">
      <c r="B184" s="280"/>
      <c r="C184" s="280"/>
      <c r="D184" s="280"/>
      <c r="E184" s="280"/>
      <c r="F184" s="280"/>
      <c r="G184" s="280"/>
      <c r="H184" s="280"/>
      <c r="I184" s="280"/>
      <c r="J184" s="280"/>
    </row>
    <row r="185" spans="2:14" ht="28.5" hidden="1" customHeight="1">
      <c r="C185" s="272"/>
      <c r="E185" s="272"/>
      <c r="G185" s="272"/>
      <c r="I185" s="272"/>
    </row>
    <row r="186" spans="2:14" ht="79.5" customHeight="1">
      <c r="B186" s="203"/>
      <c r="C186" s="203"/>
      <c r="D186" s="284" t="str">
        <f t="shared" ref="D186" si="0">$D$162</f>
        <v xml:space="preserve">  Scolaires - Groupe C</v>
      </c>
      <c r="E186" s="284"/>
      <c r="F186" s="284"/>
      <c r="G186" s="284"/>
      <c r="H186" s="284"/>
      <c r="I186" s="203"/>
      <c r="J186" s="203"/>
      <c r="L186" s="29" t="s">
        <v>1</v>
      </c>
      <c r="M186" s="31" t="s">
        <v>28</v>
      </c>
      <c r="N186" s="31" t="s">
        <v>31</v>
      </c>
    </row>
    <row r="187" spans="2:14" ht="30" customHeight="1">
      <c r="B187" s="18"/>
      <c r="C187" s="19"/>
      <c r="D187" s="18"/>
      <c r="E187" s="19"/>
      <c r="F187" s="18"/>
      <c r="G187" s="19"/>
      <c r="H187" s="18"/>
      <c r="I187" s="19"/>
      <c r="J187" s="18"/>
      <c r="L187" s="30">
        <f>L163+1</f>
        <v>16</v>
      </c>
      <c r="M187" s="32">
        <f>N163+3</f>
        <v>45761</v>
      </c>
      <c r="N187" s="32">
        <f>M187+4</f>
        <v>45765</v>
      </c>
    </row>
    <row r="188" spans="2:14" ht="42" customHeight="1">
      <c r="B188" s="280" t="str">
        <f>CONCATENATE("Semaine ",L187," du lundi ",TEXT(M187,"j mmmm")," au vendredi  ",TEXT(N187,"j mmmm aaaa"))</f>
        <v>Semaine 16 du lundi 14 avril au vendredi  18 avril 2025</v>
      </c>
      <c r="C188" s="280"/>
      <c r="D188" s="280"/>
      <c r="E188" s="280"/>
      <c r="F188" s="280"/>
      <c r="G188" s="280"/>
      <c r="H188" s="280"/>
      <c r="I188" s="280"/>
      <c r="J188" s="280"/>
    </row>
    <row r="189" spans="2:14" ht="28.15" customHeight="1">
      <c r="B189" s="281"/>
      <c r="C189" s="272"/>
      <c r="D189" s="281"/>
      <c r="E189" s="272"/>
      <c r="F189" s="281"/>
      <c r="G189" s="272"/>
      <c r="H189" s="281"/>
      <c r="I189" s="272"/>
      <c r="J189" s="281"/>
    </row>
    <row r="190" spans="2:14" ht="28.5" customHeight="1" thickBot="1">
      <c r="B190" s="282"/>
      <c r="C190" s="272"/>
      <c r="D190" s="281"/>
      <c r="E190" s="272"/>
      <c r="F190" s="281"/>
      <c r="G190" s="272"/>
      <c r="H190" s="281"/>
      <c r="I190" s="272"/>
      <c r="J190" s="281"/>
      <c r="N190" s="35"/>
    </row>
    <row r="191" spans="2:14" s="33" customFormat="1" ht="99.95" customHeight="1">
      <c r="B191" s="156"/>
      <c r="C191" s="157"/>
      <c r="D191" s="158"/>
      <c r="E191" s="157"/>
      <c r="F191" s="159"/>
      <c r="G191" s="157"/>
      <c r="H191" s="156"/>
      <c r="I191" s="157"/>
      <c r="J191" s="158"/>
      <c r="L191"/>
      <c r="N191" s="35"/>
    </row>
    <row r="192" spans="2:14" s="35" customFormat="1" ht="39.950000000000003" customHeight="1" thickBot="1">
      <c r="B192" s="175"/>
      <c r="C192" s="176"/>
      <c r="D192" s="161"/>
      <c r="E192" s="176"/>
      <c r="F192" s="162"/>
      <c r="G192" s="176"/>
      <c r="H192" s="175"/>
      <c r="I192" s="176"/>
      <c r="J192" s="210"/>
    </row>
    <row r="193" spans="2:14" s="35" customFormat="1" ht="14.1" customHeight="1" thickBot="1">
      <c r="B193" s="157"/>
      <c r="C193" s="157"/>
      <c r="D193" s="157"/>
      <c r="E193" s="157"/>
      <c r="F193" s="157"/>
      <c r="G193" s="157"/>
      <c r="H193" s="157"/>
      <c r="I193" s="157"/>
      <c r="J193" s="157"/>
      <c r="L193"/>
    </row>
    <row r="194" spans="2:14" s="33" customFormat="1" ht="99.95" customHeight="1">
      <c r="B194" s="156"/>
      <c r="C194" s="157"/>
      <c r="D194" s="158"/>
      <c r="E194" s="157"/>
      <c r="F194" s="159"/>
      <c r="G194" s="157"/>
      <c r="H194" s="156"/>
      <c r="I194" s="157"/>
      <c r="J194" s="158"/>
      <c r="M194"/>
      <c r="N194" s="35"/>
    </row>
    <row r="195" spans="2:14" s="33" customFormat="1" ht="30" customHeight="1" thickBot="1">
      <c r="B195" s="175"/>
      <c r="C195" s="176"/>
      <c r="D195" s="161"/>
      <c r="E195" s="176"/>
      <c r="F195" s="179"/>
      <c r="G195" s="176"/>
      <c r="H195" s="175"/>
      <c r="I195" s="176"/>
      <c r="J195" s="174"/>
      <c r="M195"/>
      <c r="N195" s="35"/>
    </row>
    <row r="196" spans="2:14" s="35" customFormat="1" ht="14.1" customHeight="1" thickBot="1">
      <c r="B196" s="157"/>
      <c r="C196" s="157"/>
      <c r="D196" s="157"/>
      <c r="E196" s="157"/>
      <c r="F196" s="157"/>
      <c r="G196" s="157"/>
      <c r="H196" s="157"/>
      <c r="I196" s="157"/>
      <c r="J196" s="157"/>
      <c r="L196" s="36"/>
    </row>
    <row r="197" spans="2:14" s="33" customFormat="1" ht="99.95" customHeight="1">
      <c r="B197" s="156"/>
      <c r="C197" s="157"/>
      <c r="D197" s="158"/>
      <c r="E197" s="157"/>
      <c r="F197" s="159"/>
      <c r="G197" s="157"/>
      <c r="H197" s="156"/>
      <c r="I197" s="157"/>
      <c r="J197" s="158"/>
      <c r="L197"/>
      <c r="M197"/>
      <c r="N197" s="35"/>
    </row>
    <row r="198" spans="2:14" s="35" customFormat="1" ht="39.950000000000003" customHeight="1" thickBot="1">
      <c r="B198" s="241"/>
      <c r="C198" s="157"/>
      <c r="D198" s="161"/>
      <c r="E198" s="157"/>
      <c r="F198" s="269"/>
      <c r="G198" s="157"/>
      <c r="H198" s="241"/>
      <c r="I198" s="157"/>
      <c r="J198" s="161"/>
      <c r="L198" s="36"/>
    </row>
    <row r="199" spans="2:14" s="35" customFormat="1" ht="14.1" customHeight="1" thickBot="1">
      <c r="B199" s="157"/>
      <c r="C199" s="157"/>
      <c r="D199" s="157"/>
      <c r="E199" s="157"/>
      <c r="F199" s="157"/>
      <c r="G199" s="157"/>
      <c r="H199" s="157"/>
      <c r="I199" s="157"/>
      <c r="J199" s="157"/>
      <c r="L199" s="36"/>
    </row>
    <row r="200" spans="2:14" s="33" customFormat="1" ht="80.099999999999994" customHeight="1" thickBot="1">
      <c r="B200" s="169"/>
      <c r="C200" s="165"/>
      <c r="D200" s="182"/>
      <c r="E200" s="165"/>
      <c r="F200" s="172"/>
      <c r="G200" s="165"/>
      <c r="H200" s="169"/>
      <c r="I200" s="165"/>
      <c r="J200" s="182"/>
      <c r="N200" s="35"/>
    </row>
    <row r="201" spans="2:14" s="35" customFormat="1" ht="14.1" customHeight="1" thickBot="1">
      <c r="B201" s="165"/>
      <c r="C201" s="165"/>
      <c r="D201" s="165"/>
      <c r="E201" s="165"/>
      <c r="F201" s="165"/>
      <c r="G201" s="165"/>
      <c r="H201" s="165"/>
      <c r="I201" s="165"/>
      <c r="J201" s="165"/>
    </row>
    <row r="202" spans="2:14" s="33" customFormat="1" ht="120" customHeight="1" thickBot="1">
      <c r="B202" s="169"/>
      <c r="C202" s="165"/>
      <c r="D202" s="182"/>
      <c r="E202" s="165"/>
      <c r="F202" s="172"/>
      <c r="G202" s="165"/>
      <c r="H202" s="169"/>
      <c r="I202" s="165"/>
      <c r="J202" s="182"/>
      <c r="N202" s="35"/>
    </row>
    <row r="203" spans="2:14" ht="7.15" customHeight="1" thickBot="1">
      <c r="B203" s="23"/>
      <c r="C203" s="22"/>
      <c r="D203" s="23"/>
      <c r="E203" s="22"/>
      <c r="F203" s="23"/>
      <c r="G203" s="22"/>
      <c r="H203" s="23"/>
      <c r="I203" s="22"/>
      <c r="J203" s="23"/>
      <c r="N203" s="35"/>
    </row>
    <row r="204" spans="2:14" ht="93.6" customHeight="1">
      <c r="B204" s="54" t="s">
        <v>84</v>
      </c>
      <c r="C204" s="54"/>
      <c r="D204" s="54"/>
      <c r="E204" s="55"/>
      <c r="F204" s="54"/>
      <c r="G204" s="55"/>
      <c r="H204" s="54"/>
      <c r="I204" s="54"/>
      <c r="J204" s="56" t="s">
        <v>83</v>
      </c>
      <c r="N204" s="35"/>
    </row>
    <row r="205" spans="2:14" s="202" customFormat="1" ht="91.5" customHeight="1">
      <c r="B205" s="287"/>
      <c r="C205" s="287"/>
      <c r="D205" s="287"/>
      <c r="E205" s="287"/>
      <c r="F205" s="287"/>
      <c r="G205" s="287"/>
      <c r="H205" s="287"/>
      <c r="I205" s="287"/>
      <c r="J205" s="287"/>
    </row>
    <row r="206" spans="2:14" ht="79.5" hidden="1" customHeight="1">
      <c r="B206"/>
      <c r="C206" s="16"/>
      <c r="D206" s="278"/>
      <c r="E206" s="279"/>
      <c r="F206" s="279"/>
      <c r="G206" s="279"/>
      <c r="H206" s="279"/>
      <c r="I206" s="16"/>
      <c r="J206" s="16"/>
      <c r="L206" s="29"/>
      <c r="M206" s="31"/>
      <c r="N206" s="31"/>
    </row>
    <row r="207" spans="2:14" ht="30" hidden="1" customHeight="1">
      <c r="B207" s="18"/>
      <c r="C207" s="19"/>
      <c r="D207" s="18"/>
      <c r="E207" s="19"/>
      <c r="F207" s="53"/>
      <c r="G207" s="19"/>
      <c r="H207" s="18"/>
      <c r="I207" s="19"/>
      <c r="J207" s="18"/>
      <c r="L207" s="30"/>
      <c r="M207" s="32"/>
      <c r="N207" s="32"/>
    </row>
    <row r="208" spans="2:14" ht="42" hidden="1" customHeight="1">
      <c r="B208" s="280"/>
      <c r="C208" s="280"/>
      <c r="D208" s="280"/>
      <c r="E208" s="280"/>
      <c r="F208" s="280"/>
      <c r="G208" s="280"/>
      <c r="H208" s="280"/>
      <c r="I208" s="280"/>
      <c r="J208" s="280"/>
    </row>
    <row r="209" spans="2:14" ht="28.5" hidden="1" customHeight="1">
      <c r="C209" s="272"/>
      <c r="E209" s="272"/>
      <c r="G209" s="272"/>
      <c r="I209" s="272"/>
    </row>
    <row r="210" spans="2:14" ht="79.5" customHeight="1">
      <c r="B210" s="203"/>
      <c r="C210" s="203"/>
      <c r="D210" s="284" t="str">
        <f t="shared" ref="D210" si="1">$D$162</f>
        <v xml:space="preserve">  Scolaires - Groupe C</v>
      </c>
      <c r="E210" s="284"/>
      <c r="F210" s="284"/>
      <c r="G210" s="284"/>
      <c r="H210" s="284"/>
      <c r="I210" s="203"/>
      <c r="J210" s="203"/>
      <c r="L210" s="29" t="s">
        <v>1</v>
      </c>
      <c r="M210" s="31" t="s">
        <v>28</v>
      </c>
      <c r="N210" s="31" t="s">
        <v>31</v>
      </c>
    </row>
    <row r="211" spans="2:14" ht="30" customHeight="1">
      <c r="B211" s="18"/>
      <c r="C211" s="19"/>
      <c r="D211" s="18"/>
      <c r="E211" s="19"/>
      <c r="F211" s="18"/>
      <c r="G211" s="19"/>
      <c r="H211" s="18"/>
      <c r="I211" s="19"/>
      <c r="J211" s="18"/>
      <c r="L211" s="30">
        <v>1</v>
      </c>
      <c r="M211" s="32">
        <f>N187+3</f>
        <v>45768</v>
      </c>
      <c r="N211" s="32">
        <f>M211+4</f>
        <v>45772</v>
      </c>
    </row>
    <row r="212" spans="2:14" ht="42" customHeight="1">
      <c r="B212" s="280" t="str">
        <f>CONCATENATE("Semaine ",L211," du lundi ",TEXT(M211,"j mmmm")," au vendredi  ",TEXT(N211,"j mmmm aaaa"))</f>
        <v>Semaine 1 du lundi 21 avril au vendredi  25 avril 2025</v>
      </c>
      <c r="C212" s="280"/>
      <c r="D212" s="280"/>
      <c r="E212" s="280"/>
      <c r="F212" s="280"/>
      <c r="G212" s="280"/>
      <c r="H212" s="280"/>
      <c r="I212" s="280"/>
      <c r="J212" s="280"/>
    </row>
    <row r="213" spans="2:14" ht="28.15" customHeight="1">
      <c r="B213" s="281"/>
      <c r="C213" s="272"/>
      <c r="D213" s="281"/>
      <c r="E213" s="272"/>
      <c r="F213" s="281"/>
      <c r="G213" s="272"/>
      <c r="H213" s="281"/>
      <c r="I213" s="272"/>
      <c r="J213" s="281"/>
    </row>
    <row r="214" spans="2:14" ht="28.5" customHeight="1" thickBot="1">
      <c r="B214" s="282"/>
      <c r="C214" s="272"/>
      <c r="D214" s="281"/>
      <c r="E214" s="272"/>
      <c r="F214" s="281"/>
      <c r="G214" s="272"/>
      <c r="H214" s="281"/>
      <c r="I214" s="272"/>
      <c r="J214" s="281"/>
    </row>
    <row r="215" spans="2:14" s="33" customFormat="1" ht="99.95" customHeight="1">
      <c r="B215" s="156"/>
      <c r="C215" s="157"/>
      <c r="D215" s="158"/>
      <c r="E215" s="157"/>
      <c r="F215" s="159"/>
      <c r="G215" s="157"/>
      <c r="H215" s="156"/>
      <c r="I215" s="157"/>
      <c r="J215" s="158"/>
      <c r="L215"/>
    </row>
    <row r="216" spans="2:14" s="35" customFormat="1" ht="39.950000000000003" customHeight="1" thickBot="1">
      <c r="B216" s="175"/>
      <c r="C216" s="176"/>
      <c r="D216" s="161"/>
      <c r="E216" s="176"/>
      <c r="F216" s="162"/>
      <c r="G216" s="176"/>
      <c r="H216" s="175"/>
      <c r="I216" s="176"/>
      <c r="J216" s="161"/>
    </row>
    <row r="217" spans="2:14" s="35" customFormat="1" ht="14.1" customHeight="1" thickBot="1">
      <c r="B217" s="157"/>
      <c r="C217" s="157"/>
      <c r="D217" s="157"/>
      <c r="E217" s="157"/>
      <c r="F217" s="157"/>
      <c r="G217" s="157"/>
      <c r="H217" s="157"/>
      <c r="I217" s="157"/>
      <c r="J217" s="157"/>
      <c r="L217"/>
    </row>
    <row r="218" spans="2:14" s="33" customFormat="1" ht="99.95" customHeight="1">
      <c r="B218" s="156"/>
      <c r="C218" s="157"/>
      <c r="D218" s="158"/>
      <c r="E218" s="157"/>
      <c r="F218" s="159"/>
      <c r="G218" s="157"/>
      <c r="H218" s="156"/>
      <c r="I218" s="157"/>
      <c r="J218" s="158"/>
      <c r="M218"/>
    </row>
    <row r="219" spans="2:14" s="33" customFormat="1" ht="30" customHeight="1" thickBot="1">
      <c r="B219" s="175"/>
      <c r="C219" s="176"/>
      <c r="D219" s="174"/>
      <c r="E219" s="176"/>
      <c r="F219" s="179"/>
      <c r="G219" s="176"/>
      <c r="H219" s="175"/>
      <c r="I219" s="176"/>
      <c r="J219" s="174"/>
      <c r="M219"/>
    </row>
    <row r="220" spans="2:14" s="35" customFormat="1" ht="14.1" customHeight="1" thickBot="1">
      <c r="B220" s="157"/>
      <c r="C220" s="157"/>
      <c r="D220" s="157"/>
      <c r="E220" s="157"/>
      <c r="F220" s="157"/>
      <c r="G220" s="157"/>
      <c r="H220" s="157"/>
      <c r="I220" s="157"/>
      <c r="J220" s="157"/>
      <c r="L220" s="36"/>
    </row>
    <row r="221" spans="2:14" s="33" customFormat="1" ht="99.95" customHeight="1">
      <c r="B221" s="156"/>
      <c r="C221" s="157"/>
      <c r="D221" s="158"/>
      <c r="E221" s="157"/>
      <c r="F221" s="159"/>
      <c r="G221" s="157"/>
      <c r="H221" s="156"/>
      <c r="I221" s="157"/>
      <c r="J221" s="158"/>
      <c r="L221"/>
      <c r="M221"/>
    </row>
    <row r="222" spans="2:14" s="35" customFormat="1" ht="39.950000000000003" customHeight="1" thickBot="1">
      <c r="B222" s="160"/>
      <c r="C222" s="157"/>
      <c r="D222" s="161"/>
      <c r="E222" s="157"/>
      <c r="F222" s="179"/>
      <c r="G222" s="157"/>
      <c r="H222" s="246"/>
      <c r="I222" s="157"/>
      <c r="J222" s="161"/>
      <c r="L222" s="36"/>
    </row>
    <row r="223" spans="2:14" s="35" customFormat="1" ht="14.1" customHeight="1" thickBot="1">
      <c r="B223" s="157"/>
      <c r="C223" s="157"/>
      <c r="D223" s="157"/>
      <c r="E223" s="157"/>
      <c r="F223" s="157"/>
      <c r="G223" s="157"/>
      <c r="H223" s="157"/>
      <c r="I223" s="157"/>
      <c r="J223" s="157"/>
      <c r="L223" s="36"/>
    </row>
    <row r="224" spans="2:14" s="33" customFormat="1" ht="80.099999999999994" customHeight="1" thickBot="1">
      <c r="B224" s="169"/>
      <c r="C224" s="165"/>
      <c r="D224" s="171"/>
      <c r="E224" s="165"/>
      <c r="F224" s="172"/>
      <c r="G224" s="165"/>
      <c r="H224" s="169"/>
      <c r="I224" s="165"/>
      <c r="J224" s="171"/>
    </row>
    <row r="225" spans="2:14" s="35" customFormat="1" ht="14.1" customHeight="1" thickBot="1">
      <c r="B225" s="165"/>
      <c r="C225" s="165"/>
      <c r="D225" s="165"/>
      <c r="E225" s="165"/>
      <c r="F225" s="165"/>
      <c r="G225" s="165"/>
      <c r="H225" s="165"/>
      <c r="I225" s="165"/>
      <c r="J225" s="165"/>
    </row>
    <row r="226" spans="2:14" s="33" customFormat="1" ht="120" customHeight="1" thickBot="1">
      <c r="B226" s="169"/>
      <c r="C226" s="165"/>
      <c r="D226" s="182"/>
      <c r="E226" s="165"/>
      <c r="F226" s="172"/>
      <c r="G226" s="165"/>
      <c r="H226" s="169"/>
      <c r="I226" s="165"/>
      <c r="J226" s="182"/>
    </row>
    <row r="227" spans="2:14" ht="94.9" customHeight="1">
      <c r="B227" s="54" t="s">
        <v>84</v>
      </c>
      <c r="C227" s="54"/>
      <c r="D227" s="54"/>
      <c r="E227" s="55"/>
      <c r="F227" s="54"/>
      <c r="G227" s="55"/>
      <c r="H227" s="54"/>
      <c r="I227" s="54"/>
      <c r="J227" s="56" t="s">
        <v>83</v>
      </c>
    </row>
    <row r="228" spans="2:14" s="202" customFormat="1" ht="91.5" customHeight="1">
      <c r="B228" s="287"/>
      <c r="C228" s="287"/>
      <c r="D228" s="287"/>
      <c r="E228" s="287"/>
      <c r="F228" s="287"/>
      <c r="G228" s="287"/>
      <c r="H228" s="287"/>
      <c r="I228" s="287"/>
      <c r="J228" s="287"/>
    </row>
    <row r="229" spans="2:14" s="202" customFormat="1" ht="91.5" customHeight="1">
      <c r="B229" s="287"/>
      <c r="C229" s="287"/>
      <c r="D229" s="287"/>
      <c r="E229" s="287"/>
      <c r="F229" s="287"/>
      <c r="G229" s="287"/>
      <c r="H229" s="287"/>
      <c r="I229" s="287"/>
      <c r="J229" s="287"/>
    </row>
    <row r="230" spans="2:14" ht="79.5" hidden="1" customHeight="1">
      <c r="B230"/>
      <c r="C230" s="16"/>
      <c r="D230" s="278"/>
      <c r="E230" s="279"/>
      <c r="F230" s="279"/>
      <c r="G230" s="279"/>
      <c r="H230" s="279"/>
      <c r="I230" s="16"/>
      <c r="J230" s="16"/>
      <c r="L230" s="29"/>
      <c r="M230" s="31"/>
      <c r="N230" s="31"/>
    </row>
    <row r="231" spans="2:14" ht="30" hidden="1" customHeight="1">
      <c r="B231" s="18"/>
      <c r="C231" s="19"/>
      <c r="D231" s="18"/>
      <c r="E231" s="19"/>
      <c r="F231" s="53"/>
      <c r="G231" s="19"/>
      <c r="H231" s="18"/>
      <c r="I231" s="19"/>
      <c r="J231" s="18"/>
      <c r="L231" s="30"/>
      <c r="M231" s="32"/>
      <c r="N231" s="32"/>
    </row>
    <row r="232" spans="2:14" ht="42" hidden="1" customHeight="1">
      <c r="B232" s="280"/>
      <c r="C232" s="280"/>
      <c r="D232" s="280"/>
      <c r="E232" s="280"/>
      <c r="F232" s="280"/>
      <c r="G232" s="280"/>
      <c r="H232" s="280"/>
      <c r="I232" s="280"/>
      <c r="J232" s="280"/>
    </row>
    <row r="233" spans="2:14" ht="28.5" hidden="1" customHeight="1">
      <c r="C233" s="272"/>
      <c r="E233" s="272"/>
      <c r="G233" s="272"/>
      <c r="I233" s="272"/>
    </row>
    <row r="234" spans="2:14" ht="79.5" customHeight="1">
      <c r="B234" s="16"/>
      <c r="C234" s="16"/>
      <c r="D234" s="278"/>
      <c r="E234" s="279"/>
      <c r="F234" s="279"/>
      <c r="G234" s="279"/>
      <c r="H234" s="279"/>
      <c r="I234" s="16"/>
      <c r="J234" s="16"/>
      <c r="L234" s="29"/>
      <c r="M234" s="31"/>
      <c r="N234" s="31"/>
    </row>
    <row r="235" spans="2:14" ht="30" customHeight="1">
      <c r="B235" s="18"/>
      <c r="C235" s="19"/>
      <c r="D235" s="18"/>
      <c r="E235" s="19"/>
      <c r="F235" s="18"/>
      <c r="G235" s="19"/>
      <c r="H235" s="18"/>
      <c r="I235" s="19"/>
      <c r="J235" s="18"/>
      <c r="L235" s="30"/>
      <c r="M235" s="32"/>
      <c r="N235" s="32"/>
    </row>
    <row r="236" spans="2:14" ht="42" customHeight="1">
      <c r="B236" s="280"/>
      <c r="C236" s="280"/>
      <c r="D236" s="280"/>
      <c r="E236" s="280"/>
      <c r="F236" s="280"/>
      <c r="G236" s="280"/>
      <c r="H236" s="280"/>
      <c r="I236" s="280"/>
      <c r="J236" s="280"/>
    </row>
    <row r="237" spans="2:14" ht="28.5" customHeight="1">
      <c r="B237" s="281"/>
      <c r="C237" s="272"/>
      <c r="D237" s="281"/>
      <c r="E237" s="272"/>
      <c r="F237" s="281"/>
      <c r="G237" s="272"/>
      <c r="H237" s="281"/>
      <c r="I237" s="272"/>
      <c r="J237" s="281"/>
    </row>
    <row r="238" spans="2:14" ht="28.5" customHeight="1" thickBot="1">
      <c r="B238" s="282"/>
      <c r="C238" s="272"/>
      <c r="D238" s="281"/>
      <c r="E238" s="272"/>
      <c r="F238" s="281"/>
      <c r="G238" s="272"/>
      <c r="H238" s="281"/>
      <c r="I238" s="272"/>
      <c r="J238" s="281"/>
    </row>
    <row r="239" spans="2:14" s="33" customFormat="1" ht="99.95" customHeight="1">
      <c r="B239" s="156"/>
      <c r="C239" s="157"/>
      <c r="D239" s="158"/>
      <c r="E239" s="157"/>
      <c r="F239" s="159"/>
      <c r="G239" s="157"/>
      <c r="H239" s="156"/>
      <c r="I239" s="157"/>
      <c r="J239" s="158"/>
      <c r="L239"/>
    </row>
    <row r="240" spans="2:14" s="35" customFormat="1" ht="39.950000000000003" customHeight="1" thickBot="1">
      <c r="B240" s="175"/>
      <c r="C240" s="176"/>
      <c r="D240" s="161"/>
      <c r="E240" s="176"/>
      <c r="F240" s="162"/>
      <c r="G240" s="176"/>
      <c r="H240" s="175"/>
      <c r="I240" s="176"/>
      <c r="J240" s="161"/>
    </row>
    <row r="241" spans="2:14" s="35" customFormat="1" ht="14.1" customHeight="1" thickBot="1">
      <c r="B241" s="157"/>
      <c r="C241" s="157"/>
      <c r="D241" s="157"/>
      <c r="E241" s="157"/>
      <c r="F241" s="157"/>
      <c r="G241" s="157"/>
      <c r="H241" s="157"/>
      <c r="I241" s="157"/>
      <c r="J241" s="157"/>
      <c r="L241"/>
    </row>
    <row r="242" spans="2:14" s="33" customFormat="1" ht="99.95" customHeight="1">
      <c r="B242" s="156"/>
      <c r="C242" s="157"/>
      <c r="D242" s="158"/>
      <c r="E242" s="157"/>
      <c r="F242" s="159"/>
      <c r="G242" s="157"/>
      <c r="H242" s="156"/>
      <c r="I242" s="157"/>
      <c r="J242" s="158"/>
      <c r="M242"/>
    </row>
    <row r="243" spans="2:14" s="33" customFormat="1" ht="30" customHeight="1" thickBot="1">
      <c r="B243" s="175"/>
      <c r="C243" s="176"/>
      <c r="D243" s="174"/>
      <c r="E243" s="176"/>
      <c r="F243" s="179"/>
      <c r="G243" s="176"/>
      <c r="H243" s="175"/>
      <c r="I243" s="176"/>
      <c r="J243" s="174"/>
      <c r="M243"/>
    </row>
    <row r="244" spans="2:14" s="35" customFormat="1" ht="14.1" customHeight="1" thickBot="1">
      <c r="B244" s="157"/>
      <c r="C244" s="157"/>
      <c r="D244" s="157"/>
      <c r="E244" s="157"/>
      <c r="F244" s="157"/>
      <c r="G244" s="157"/>
      <c r="H244" s="157"/>
      <c r="I244" s="157"/>
      <c r="J244" s="157"/>
      <c r="L244" s="36"/>
    </row>
    <row r="245" spans="2:14" s="33" customFormat="1" ht="99.95" customHeight="1">
      <c r="B245" s="156"/>
      <c r="C245" s="157"/>
      <c r="D245" s="158"/>
      <c r="E245" s="157"/>
      <c r="F245" s="159"/>
      <c r="G245" s="157"/>
      <c r="H245" s="156"/>
      <c r="I245" s="157"/>
      <c r="J245" s="158"/>
      <c r="L245"/>
      <c r="M245"/>
    </row>
    <row r="246" spans="2:14" s="35" customFormat="1" ht="39.950000000000003" customHeight="1" thickBot="1">
      <c r="B246" s="160"/>
      <c r="C246" s="157"/>
      <c r="D246" s="161"/>
      <c r="E246" s="157"/>
      <c r="F246" s="179"/>
      <c r="G246" s="157"/>
      <c r="H246" s="160"/>
      <c r="I246" s="157"/>
      <c r="J246" s="161"/>
      <c r="L246" s="36"/>
    </row>
    <row r="247" spans="2:14" s="35" customFormat="1" ht="14.1" customHeight="1" thickBot="1">
      <c r="B247" s="157"/>
      <c r="C247" s="157"/>
      <c r="D247" s="157"/>
      <c r="E247" s="157"/>
      <c r="F247" s="157"/>
      <c r="G247" s="157"/>
      <c r="H247" s="157"/>
      <c r="I247" s="157"/>
      <c r="J247" s="157"/>
      <c r="L247" s="36"/>
    </row>
    <row r="248" spans="2:14" s="33" customFormat="1" ht="80.099999999999994" customHeight="1" thickBot="1">
      <c r="B248" s="181"/>
      <c r="C248" s="165"/>
      <c r="D248" s="166"/>
      <c r="E248" s="165"/>
      <c r="F248" s="167"/>
      <c r="G248" s="165"/>
      <c r="H248" s="181"/>
      <c r="I248" s="165"/>
      <c r="J248" s="166"/>
    </row>
    <row r="249" spans="2:14" s="35" customFormat="1" ht="14.1" customHeight="1" thickBot="1">
      <c r="B249" s="165"/>
      <c r="C249" s="165"/>
      <c r="D249" s="165"/>
      <c r="E249" s="165"/>
      <c r="F249" s="165"/>
      <c r="G249" s="165"/>
      <c r="H249" s="165"/>
      <c r="I249" s="165"/>
      <c r="J249" s="165"/>
    </row>
    <row r="250" spans="2:14" s="33" customFormat="1" ht="120" customHeight="1" thickBot="1">
      <c r="B250" s="169"/>
      <c r="C250" s="165"/>
      <c r="D250" s="182"/>
      <c r="E250" s="165"/>
      <c r="F250" s="172"/>
      <c r="G250" s="165"/>
      <c r="H250" s="169"/>
      <c r="I250" s="165"/>
      <c r="J250" s="182"/>
    </row>
    <row r="251" spans="2:14" ht="22.5" customHeight="1" thickBot="1">
      <c r="B251" s="23"/>
      <c r="C251" s="22"/>
      <c r="D251" s="23"/>
      <c r="E251" s="22"/>
      <c r="F251" s="23"/>
      <c r="G251" s="22"/>
      <c r="H251" s="23"/>
      <c r="I251" s="22"/>
      <c r="J251" s="23"/>
    </row>
    <row r="252" spans="2:14" ht="80.25" customHeight="1">
      <c r="B252" s="54"/>
      <c r="C252" s="54"/>
      <c r="D252" s="54"/>
      <c r="E252" s="55"/>
      <c r="F252" s="54"/>
      <c r="G252" s="55"/>
      <c r="H252" s="54"/>
      <c r="I252" s="54"/>
      <c r="J252" s="56"/>
    </row>
    <row r="253" spans="2:14" s="202" customFormat="1" ht="91.5" customHeight="1">
      <c r="B253" s="287"/>
      <c r="C253" s="287"/>
      <c r="D253" s="287"/>
      <c r="E253" s="287"/>
      <c r="F253" s="287"/>
      <c r="G253" s="287"/>
      <c r="H253" s="287"/>
      <c r="I253" s="287"/>
      <c r="J253" s="287"/>
    </row>
    <row r="254" spans="2:14" ht="79.5" hidden="1" customHeight="1">
      <c r="B254"/>
      <c r="C254" s="16"/>
      <c r="D254" s="278"/>
      <c r="E254" s="279"/>
      <c r="F254" s="279"/>
      <c r="G254" s="279"/>
      <c r="H254" s="279"/>
      <c r="I254" s="16"/>
      <c r="J254" s="16"/>
      <c r="L254" s="29"/>
      <c r="M254" s="31"/>
      <c r="N254" s="31"/>
    </row>
    <row r="255" spans="2:14" ht="30" hidden="1" customHeight="1">
      <c r="B255" s="18"/>
      <c r="C255" s="19"/>
      <c r="D255" s="18"/>
      <c r="E255" s="19"/>
      <c r="F255" s="53"/>
      <c r="G255" s="19"/>
      <c r="H255" s="18"/>
      <c r="I255" s="19"/>
      <c r="J255" s="18"/>
      <c r="L255" s="30"/>
      <c r="M255" s="32"/>
      <c r="N255" s="32"/>
    </row>
    <row r="256" spans="2:14" ht="42" hidden="1" customHeight="1">
      <c r="B256" s="280"/>
      <c r="C256" s="280"/>
      <c r="D256" s="280"/>
      <c r="E256" s="280"/>
      <c r="F256" s="280"/>
      <c r="G256" s="280"/>
      <c r="H256" s="280"/>
      <c r="I256" s="280"/>
      <c r="J256" s="280"/>
    </row>
    <row r="257" spans="2:14" ht="28.5" hidden="1" customHeight="1">
      <c r="C257" s="272"/>
      <c r="E257" s="272"/>
      <c r="G257" s="272"/>
      <c r="I257" s="272"/>
    </row>
    <row r="258" spans="2:14" ht="79.5" customHeight="1">
      <c r="B258" s="16"/>
      <c r="C258" s="16"/>
      <c r="D258" s="278"/>
      <c r="E258" s="279"/>
      <c r="F258" s="279"/>
      <c r="G258" s="279"/>
      <c r="H258" s="279"/>
      <c r="I258" s="16"/>
      <c r="J258" s="16"/>
      <c r="L258" s="29"/>
      <c r="M258" s="31"/>
      <c r="N258" s="31"/>
    </row>
    <row r="259" spans="2:14" ht="30" customHeight="1">
      <c r="B259" s="18"/>
      <c r="C259" s="19"/>
      <c r="D259" s="18"/>
      <c r="E259" s="19"/>
      <c r="F259" s="18"/>
      <c r="G259" s="19"/>
      <c r="H259" s="18"/>
      <c r="I259" s="19"/>
      <c r="J259" s="18"/>
      <c r="L259" s="30"/>
      <c r="M259" s="32"/>
      <c r="N259" s="32"/>
    </row>
    <row r="260" spans="2:14" ht="42" customHeight="1">
      <c r="B260" s="280"/>
      <c r="C260" s="280"/>
      <c r="D260" s="280"/>
      <c r="E260" s="280"/>
      <c r="F260" s="280"/>
      <c r="G260" s="280"/>
      <c r="H260" s="280"/>
      <c r="I260" s="280"/>
      <c r="J260" s="280"/>
    </row>
    <row r="261" spans="2:14" ht="28.5" customHeight="1">
      <c r="B261" s="281"/>
      <c r="C261" s="272"/>
      <c r="D261" s="281"/>
      <c r="E261" s="272"/>
      <c r="F261" s="281"/>
      <c r="G261" s="272"/>
      <c r="H261" s="281"/>
      <c r="I261" s="272"/>
      <c r="J261" s="281"/>
    </row>
    <row r="262" spans="2:14" ht="28.5" customHeight="1" thickBot="1">
      <c r="B262" s="282"/>
      <c r="C262" s="272"/>
      <c r="D262" s="281"/>
      <c r="E262" s="272"/>
      <c r="F262" s="281"/>
      <c r="G262" s="272"/>
      <c r="H262" s="281"/>
      <c r="I262" s="272"/>
      <c r="J262" s="281"/>
    </row>
    <row r="263" spans="2:14" s="33" customFormat="1" ht="99.95" customHeight="1">
      <c r="B263" s="156"/>
      <c r="C263" s="157"/>
      <c r="D263" s="158"/>
      <c r="E263" s="157"/>
      <c r="F263" s="159"/>
      <c r="G263" s="157"/>
      <c r="H263" s="156"/>
      <c r="I263" s="157"/>
      <c r="J263" s="158"/>
      <c r="L263"/>
    </row>
    <row r="264" spans="2:14" s="35" customFormat="1" ht="39.950000000000003" customHeight="1" thickBot="1">
      <c r="B264" s="175"/>
      <c r="C264" s="176"/>
      <c r="D264" s="161"/>
      <c r="E264" s="176"/>
      <c r="F264" s="162"/>
      <c r="G264" s="176"/>
      <c r="H264" s="175"/>
      <c r="I264" s="176"/>
      <c r="J264" s="161"/>
    </row>
    <row r="265" spans="2:14" s="35" customFormat="1" ht="14.1" customHeight="1" thickBot="1">
      <c r="B265" s="157"/>
      <c r="C265" s="157"/>
      <c r="D265" s="157"/>
      <c r="E265" s="157"/>
      <c r="F265" s="157"/>
      <c r="G265" s="157"/>
      <c r="H265" s="157"/>
      <c r="I265" s="157"/>
      <c r="J265" s="157"/>
      <c r="L265"/>
    </row>
    <row r="266" spans="2:14" s="33" customFormat="1" ht="99.95" customHeight="1">
      <c r="B266" s="156"/>
      <c r="C266" s="157"/>
      <c r="D266" s="158"/>
      <c r="E266" s="157"/>
      <c r="F266" s="159"/>
      <c r="G266" s="157"/>
      <c r="H266" s="156"/>
      <c r="I266" s="157"/>
      <c r="J266" s="158"/>
      <c r="M266"/>
    </row>
    <row r="267" spans="2:14" s="33" customFormat="1" ht="30" customHeight="1" thickBot="1">
      <c r="B267" s="175"/>
      <c r="C267" s="176"/>
      <c r="D267" s="174"/>
      <c r="E267" s="176"/>
      <c r="F267" s="179"/>
      <c r="G267" s="176"/>
      <c r="H267" s="175"/>
      <c r="I267" s="176"/>
      <c r="J267" s="174"/>
      <c r="M267"/>
    </row>
    <row r="268" spans="2:14" s="35" customFormat="1" ht="14.1" customHeight="1" thickBot="1">
      <c r="B268" s="157"/>
      <c r="C268" s="157"/>
      <c r="D268" s="157"/>
      <c r="E268" s="157"/>
      <c r="F268" s="157"/>
      <c r="G268" s="157"/>
      <c r="H268" s="157"/>
      <c r="I268" s="157"/>
      <c r="J268" s="157"/>
      <c r="L268" s="36"/>
    </row>
    <row r="269" spans="2:14" s="33" customFormat="1" ht="99.95" customHeight="1">
      <c r="B269" s="156"/>
      <c r="C269" s="157"/>
      <c r="D269" s="158"/>
      <c r="E269" s="157"/>
      <c r="F269" s="159"/>
      <c r="G269" s="157"/>
      <c r="H269" s="156"/>
      <c r="I269" s="157"/>
      <c r="J269" s="158"/>
      <c r="L269"/>
      <c r="M269"/>
    </row>
    <row r="270" spans="2:14" s="35" customFormat="1" ht="39.950000000000003" customHeight="1" thickBot="1">
      <c r="B270" s="160"/>
      <c r="C270" s="157"/>
      <c r="D270" s="161"/>
      <c r="E270" s="157"/>
      <c r="F270" s="179"/>
      <c r="G270" s="157"/>
      <c r="H270" s="160"/>
      <c r="I270" s="157"/>
      <c r="J270" s="161"/>
      <c r="L270" s="36"/>
    </row>
    <row r="271" spans="2:14" s="35" customFormat="1" ht="14.1" customHeight="1" thickBot="1">
      <c r="B271" s="157"/>
      <c r="C271" s="157"/>
      <c r="D271" s="157"/>
      <c r="E271" s="157"/>
      <c r="F271" s="157"/>
      <c r="G271" s="157"/>
      <c r="H271" s="157"/>
      <c r="I271" s="157"/>
      <c r="J271" s="157"/>
      <c r="L271" s="36"/>
    </row>
    <row r="272" spans="2:14" s="33" customFormat="1" ht="80.099999999999994" customHeight="1" thickBot="1">
      <c r="B272" s="181"/>
      <c r="C272" s="165"/>
      <c r="D272" s="166"/>
      <c r="E272" s="165"/>
      <c r="F272" s="167"/>
      <c r="G272" s="165"/>
      <c r="H272" s="181"/>
      <c r="I272" s="165"/>
      <c r="J272" s="166"/>
    </row>
    <row r="273" spans="2:14" s="35" customFormat="1" ht="14.1" customHeight="1" thickBot="1">
      <c r="B273" s="165"/>
      <c r="C273" s="165"/>
      <c r="D273" s="165"/>
      <c r="E273" s="165"/>
      <c r="F273" s="165"/>
      <c r="G273" s="165"/>
      <c r="H273" s="165"/>
      <c r="I273" s="165"/>
      <c r="J273" s="165"/>
    </row>
    <row r="274" spans="2:14" s="33" customFormat="1" ht="120" customHeight="1" thickBot="1">
      <c r="B274" s="169"/>
      <c r="C274" s="165"/>
      <c r="D274" s="182"/>
      <c r="E274" s="165"/>
      <c r="F274" s="172"/>
      <c r="G274" s="165"/>
      <c r="H274" s="169"/>
      <c r="I274" s="165"/>
      <c r="J274" s="182"/>
    </row>
    <row r="275" spans="2:14" ht="22.5" customHeight="1" thickBot="1">
      <c r="B275" s="23"/>
      <c r="C275" s="22"/>
      <c r="D275" s="23"/>
      <c r="E275" s="22"/>
      <c r="F275" s="23"/>
      <c r="G275" s="22"/>
      <c r="H275" s="23"/>
      <c r="I275" s="22"/>
      <c r="J275" s="23"/>
    </row>
    <row r="276" spans="2:14" ht="80.25" customHeight="1">
      <c r="B276" s="54"/>
      <c r="C276" s="54"/>
      <c r="D276" s="54"/>
      <c r="E276" s="55"/>
      <c r="F276" s="54"/>
      <c r="G276" s="55"/>
      <c r="H276" s="54"/>
      <c r="I276" s="54"/>
      <c r="J276" s="56"/>
    </row>
    <row r="277" spans="2:14" s="202" customFormat="1" ht="91.5" customHeight="1">
      <c r="B277" s="287"/>
      <c r="C277" s="287"/>
      <c r="D277" s="287"/>
      <c r="E277" s="287"/>
      <c r="F277" s="287"/>
      <c r="G277" s="287"/>
      <c r="H277" s="287"/>
      <c r="I277" s="287"/>
      <c r="J277" s="287"/>
    </row>
    <row r="278" spans="2:14" ht="79.5" hidden="1" customHeight="1">
      <c r="B278"/>
      <c r="C278" s="16"/>
      <c r="D278" s="278"/>
      <c r="E278" s="279"/>
      <c r="F278" s="279"/>
      <c r="G278" s="279"/>
      <c r="H278" s="279"/>
      <c r="I278" s="16"/>
      <c r="J278" s="16"/>
      <c r="L278" s="29"/>
      <c r="M278" s="31"/>
      <c r="N278" s="31"/>
    </row>
    <row r="279" spans="2:14" ht="30" hidden="1" customHeight="1">
      <c r="B279" s="18"/>
      <c r="C279" s="19"/>
      <c r="D279" s="18"/>
      <c r="E279" s="19"/>
      <c r="F279" s="53"/>
      <c r="G279" s="19"/>
      <c r="H279" s="18"/>
      <c r="I279" s="19"/>
      <c r="J279" s="18"/>
      <c r="L279" s="30"/>
      <c r="M279" s="32"/>
      <c r="N279" s="32"/>
    </row>
    <row r="280" spans="2:14" ht="42" hidden="1" customHeight="1">
      <c r="B280" s="280"/>
      <c r="C280" s="280"/>
      <c r="D280" s="280"/>
      <c r="E280" s="280"/>
      <c r="F280" s="280"/>
      <c r="G280" s="280"/>
      <c r="H280" s="280"/>
      <c r="I280" s="280"/>
      <c r="J280" s="280"/>
    </row>
    <row r="281" spans="2:14" ht="28.5" hidden="1" customHeight="1">
      <c r="C281" s="272"/>
      <c r="E281" s="272"/>
      <c r="G281" s="272"/>
      <c r="I281" s="272"/>
    </row>
    <row r="282" spans="2:14" ht="79.5" customHeight="1">
      <c r="B282" s="16"/>
      <c r="C282" s="16"/>
      <c r="D282" s="278"/>
      <c r="E282" s="279"/>
      <c r="F282" s="279"/>
      <c r="G282" s="279"/>
      <c r="H282" s="279"/>
      <c r="I282" s="16"/>
      <c r="J282" s="16"/>
      <c r="L282" s="29"/>
      <c r="M282" s="31"/>
      <c r="N282" s="31"/>
    </row>
    <row r="283" spans="2:14" ht="30" customHeight="1">
      <c r="B283" s="18"/>
      <c r="C283" s="19"/>
      <c r="D283" s="18"/>
      <c r="E283" s="19"/>
      <c r="F283" s="18"/>
      <c r="G283" s="19"/>
      <c r="H283" s="18"/>
      <c r="I283" s="19"/>
      <c r="J283" s="18"/>
      <c r="L283" s="30"/>
      <c r="M283" s="32"/>
      <c r="N283" s="32"/>
    </row>
    <row r="284" spans="2:14" ht="42" customHeight="1">
      <c r="B284" s="280"/>
      <c r="C284" s="280"/>
      <c r="D284" s="280"/>
      <c r="E284" s="280"/>
      <c r="F284" s="280"/>
      <c r="G284" s="280"/>
      <c r="H284" s="280"/>
      <c r="I284" s="280"/>
      <c r="J284" s="280"/>
    </row>
    <row r="285" spans="2:14" ht="28.5" customHeight="1">
      <c r="B285" s="281"/>
      <c r="C285" s="272"/>
      <c r="D285" s="281"/>
      <c r="E285" s="272"/>
      <c r="F285" s="281"/>
      <c r="G285" s="272"/>
      <c r="H285" s="281"/>
      <c r="I285" s="272"/>
      <c r="J285" s="281"/>
    </row>
    <row r="286" spans="2:14" ht="28.5" customHeight="1" thickBot="1">
      <c r="B286" s="282"/>
      <c r="C286" s="272"/>
      <c r="D286" s="281"/>
      <c r="E286" s="272"/>
      <c r="F286" s="281"/>
      <c r="G286" s="272"/>
      <c r="H286" s="281"/>
      <c r="I286" s="272"/>
      <c r="J286" s="281"/>
    </row>
    <row r="287" spans="2:14" s="33" customFormat="1" ht="99.95" customHeight="1">
      <c r="B287" s="156"/>
      <c r="C287" s="157"/>
      <c r="D287" s="158"/>
      <c r="E287" s="157"/>
      <c r="F287" s="159"/>
      <c r="G287" s="157"/>
      <c r="H287" s="156"/>
      <c r="I287" s="157"/>
      <c r="J287" s="158"/>
      <c r="L287"/>
    </row>
    <row r="288" spans="2:14" s="35" customFormat="1" ht="39.950000000000003" customHeight="1" thickBot="1">
      <c r="B288" s="175"/>
      <c r="C288" s="176"/>
      <c r="D288" s="161"/>
      <c r="E288" s="176"/>
      <c r="F288" s="162"/>
      <c r="G288" s="176"/>
      <c r="H288" s="175"/>
      <c r="I288" s="176"/>
      <c r="J288" s="161"/>
    </row>
    <row r="289" spans="2:14" s="35" customFormat="1" ht="14.1" customHeight="1" thickBot="1">
      <c r="B289" s="157"/>
      <c r="C289" s="157"/>
      <c r="D289" s="157"/>
      <c r="E289" s="157"/>
      <c r="F289" s="157"/>
      <c r="G289" s="157"/>
      <c r="H289" s="157"/>
      <c r="I289" s="157"/>
      <c r="J289" s="157"/>
      <c r="L289"/>
    </row>
    <row r="290" spans="2:14" s="33" customFormat="1" ht="99.95" customHeight="1">
      <c r="B290" s="156"/>
      <c r="C290" s="157"/>
      <c r="D290" s="158"/>
      <c r="E290" s="157"/>
      <c r="F290" s="159"/>
      <c r="G290" s="157"/>
      <c r="H290" s="156"/>
      <c r="I290" s="157"/>
      <c r="J290" s="158"/>
      <c r="M290"/>
    </row>
    <row r="291" spans="2:14" s="33" customFormat="1" ht="30" customHeight="1" thickBot="1">
      <c r="B291" s="175"/>
      <c r="C291" s="176"/>
      <c r="D291" s="174"/>
      <c r="E291" s="176"/>
      <c r="F291" s="179"/>
      <c r="G291" s="176"/>
      <c r="H291" s="175"/>
      <c r="I291" s="176"/>
      <c r="J291" s="174"/>
      <c r="M291"/>
    </row>
    <row r="292" spans="2:14" s="35" customFormat="1" ht="14.1" customHeight="1" thickBot="1">
      <c r="B292" s="157"/>
      <c r="C292" s="157"/>
      <c r="D292" s="157"/>
      <c r="E292" s="157"/>
      <c r="F292" s="157"/>
      <c r="G292" s="157"/>
      <c r="H292" s="157"/>
      <c r="I292" s="157"/>
      <c r="J292" s="157"/>
      <c r="L292" s="36"/>
    </row>
    <row r="293" spans="2:14" s="33" customFormat="1" ht="99.95" customHeight="1">
      <c r="B293" s="156"/>
      <c r="C293" s="157"/>
      <c r="D293" s="158"/>
      <c r="E293" s="157"/>
      <c r="F293" s="159"/>
      <c r="G293" s="157"/>
      <c r="H293" s="156"/>
      <c r="I293" s="157"/>
      <c r="J293" s="158"/>
      <c r="L293"/>
      <c r="M293"/>
    </row>
    <row r="294" spans="2:14" s="35" customFormat="1" ht="39.950000000000003" customHeight="1" thickBot="1">
      <c r="B294" s="160"/>
      <c r="C294" s="157"/>
      <c r="D294" s="161"/>
      <c r="E294" s="157"/>
      <c r="F294" s="179"/>
      <c r="G294" s="157"/>
      <c r="H294" s="160"/>
      <c r="I294" s="157"/>
      <c r="J294" s="161"/>
      <c r="L294" s="36"/>
    </row>
    <row r="295" spans="2:14" s="35" customFormat="1" ht="14.1" customHeight="1" thickBot="1">
      <c r="B295" s="157"/>
      <c r="C295" s="157"/>
      <c r="D295" s="157"/>
      <c r="E295" s="157"/>
      <c r="F295" s="157"/>
      <c r="G295" s="157"/>
      <c r="H295" s="157"/>
      <c r="I295" s="157"/>
      <c r="J295" s="157"/>
      <c r="L295" s="36"/>
    </row>
    <row r="296" spans="2:14" s="33" customFormat="1" ht="80.099999999999994" customHeight="1" thickBot="1">
      <c r="B296" s="181"/>
      <c r="C296" s="165"/>
      <c r="D296" s="166"/>
      <c r="E296" s="165"/>
      <c r="F296" s="167"/>
      <c r="G296" s="165"/>
      <c r="H296" s="181"/>
      <c r="I296" s="165"/>
      <c r="J296" s="166"/>
    </row>
    <row r="297" spans="2:14" s="35" customFormat="1" ht="14.1" customHeight="1" thickBot="1">
      <c r="B297" s="165"/>
      <c r="C297" s="165"/>
      <c r="D297" s="165"/>
      <c r="E297" s="165"/>
      <c r="F297" s="165"/>
      <c r="G297" s="165"/>
      <c r="H297" s="165"/>
      <c r="I297" s="165"/>
      <c r="J297" s="165"/>
    </row>
    <row r="298" spans="2:14" s="33" customFormat="1" ht="120" customHeight="1" thickBot="1">
      <c r="B298" s="169"/>
      <c r="C298" s="165"/>
      <c r="D298" s="182"/>
      <c r="E298" s="165"/>
      <c r="F298" s="172"/>
      <c r="G298" s="165"/>
      <c r="H298" s="169"/>
      <c r="I298" s="165"/>
      <c r="J298" s="182"/>
    </row>
    <row r="299" spans="2:14" ht="22.5" customHeight="1" thickBot="1">
      <c r="B299" s="23"/>
      <c r="C299" s="22"/>
      <c r="D299" s="23"/>
      <c r="E299" s="22"/>
      <c r="F299" s="23"/>
      <c r="G299" s="22"/>
      <c r="H299" s="23"/>
      <c r="I299" s="22"/>
      <c r="J299" s="23"/>
    </row>
    <row r="300" spans="2:14" ht="80.25" customHeight="1">
      <c r="B300" s="54"/>
      <c r="C300" s="54"/>
      <c r="D300" s="54"/>
      <c r="E300" s="55"/>
      <c r="F300" s="54"/>
      <c r="G300" s="55"/>
      <c r="H300" s="54"/>
      <c r="I300" s="54"/>
      <c r="J300" s="56"/>
    </row>
    <row r="301" spans="2:14" s="202" customFormat="1" ht="91.5" customHeight="1">
      <c r="B301" s="287"/>
      <c r="C301" s="287"/>
      <c r="D301" s="287"/>
      <c r="E301" s="287"/>
      <c r="F301" s="287"/>
      <c r="G301" s="287"/>
      <c r="H301" s="287"/>
      <c r="I301" s="287"/>
      <c r="J301" s="287"/>
    </row>
    <row r="302" spans="2:14" ht="79.5" hidden="1" customHeight="1">
      <c r="B302"/>
      <c r="C302" s="16"/>
      <c r="D302" s="278"/>
      <c r="E302" s="279"/>
      <c r="F302" s="279"/>
      <c r="G302" s="279"/>
      <c r="H302" s="279"/>
      <c r="I302" s="16"/>
      <c r="J302" s="16"/>
      <c r="L302" s="29"/>
      <c r="M302" s="31"/>
      <c r="N302" s="31"/>
    </row>
    <row r="303" spans="2:14" ht="30" hidden="1" customHeight="1">
      <c r="B303" s="18"/>
      <c r="C303" s="19"/>
      <c r="D303" s="18"/>
      <c r="E303" s="19"/>
      <c r="F303" s="53"/>
      <c r="G303" s="19"/>
      <c r="H303" s="18"/>
      <c r="I303" s="19"/>
      <c r="J303" s="18"/>
      <c r="L303" s="30"/>
      <c r="M303" s="32"/>
      <c r="N303" s="32"/>
    </row>
    <row r="304" spans="2:14" ht="42" hidden="1" customHeight="1">
      <c r="B304" s="280"/>
      <c r="C304" s="280"/>
      <c r="D304" s="280"/>
      <c r="E304" s="280"/>
      <c r="F304" s="280"/>
      <c r="G304" s="280"/>
      <c r="H304" s="280"/>
      <c r="I304" s="280"/>
      <c r="J304" s="280"/>
    </row>
    <row r="305" spans="3:9" ht="28.5" hidden="1" customHeight="1">
      <c r="C305" s="272"/>
      <c r="E305" s="272"/>
      <c r="G305" s="272"/>
      <c r="I305" s="272"/>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docMetadata/LabelInfo.xml><?xml version="1.0" encoding="utf-8"?>
<clbl:labelList xmlns:clbl="http://schemas.microsoft.com/office/2020/mipLabelMetadata">
  <clbl:label id="{cd62b7dd-4b48-44bd-90e7-e143a22c8ead}" enabled="0" method="" siteId="{cd62b7dd-4b48-44bd-90e7-e143a22c8ea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14</vt:i4>
      </vt:variant>
    </vt:vector>
  </HeadingPairs>
  <TitlesOfParts>
    <vt:vector size="30" baseType="lpstr">
      <vt:lpstr>5E D1</vt:lpstr>
      <vt:lpstr>5E D2</vt:lpstr>
      <vt:lpstr>5E C2 </vt:lpstr>
      <vt:lpstr>5E C1</vt:lpstr>
      <vt:lpstr>4,5E D2</vt:lpstr>
      <vt:lpstr>4,5E C2</vt:lpstr>
      <vt:lpstr>4,5E C1</vt:lpstr>
      <vt:lpstr>4E D2</vt:lpstr>
      <vt:lpstr>4E C2 </vt:lpstr>
      <vt:lpstr>4E C1</vt:lpstr>
      <vt:lpstr>F. LIAISON 5E D2</vt:lpstr>
      <vt:lpstr>F. LIAISON 5E C1</vt:lpstr>
      <vt:lpstr>F. LIAISON 5E C2</vt:lpstr>
      <vt:lpstr>ALLERGENES D2</vt:lpstr>
      <vt:lpstr>Pictogrammes</vt:lpstr>
      <vt:lpstr>date</vt:lpstr>
      <vt:lpstr>'4,5E C1'!Zone_d_impression</vt:lpstr>
      <vt:lpstr>'4,5E C2'!Zone_d_impression</vt:lpstr>
      <vt:lpstr>'4,5E D2'!Zone_d_impression</vt:lpstr>
      <vt:lpstr>'4E C1'!Zone_d_impression</vt:lpstr>
      <vt:lpstr>'4E C2 '!Zone_d_impression</vt:lpstr>
      <vt:lpstr>'4E D2'!Zone_d_impression</vt:lpstr>
      <vt:lpstr>'5E C1'!Zone_d_impression</vt:lpstr>
      <vt:lpstr>'5E C2 '!Zone_d_impression</vt:lpstr>
      <vt:lpstr>'5E D1'!Zone_d_impression</vt:lpstr>
      <vt:lpstr>'5E D2'!Zone_d_impression</vt:lpstr>
      <vt:lpstr>'ALLERGENES D2'!Zone_d_impression</vt:lpstr>
      <vt:lpstr>'F. LIAISON 5E C1'!Zone_d_impression</vt:lpstr>
      <vt:lpstr>'F. LIAISON 5E C2'!Zone_d_impression</vt:lpstr>
      <vt:lpstr>'F. LIAISON 5E D2'!Zone_d_impression</vt:lpstr>
    </vt:vector>
  </TitlesOfParts>
  <Company>COMPASS GROUP FRANCE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MENUS_PRINTEMPS_ETE_SCOLAIRE</dc:title>
  <dc:subject>MENUS_PRINTEMPS_ETE_SCOLAIRE</dc:subject>
  <dc:creator>ORLANE DIDIER</dc:creator>
  <cp:keywords>MENUS_PRINTEMPS_ETE_SCOLAIRE</cp:keywords>
  <cp:lastModifiedBy>Multiact</cp:lastModifiedBy>
  <cp:lastPrinted>2025-01-02T09:51:12Z</cp:lastPrinted>
  <dcterms:created xsi:type="dcterms:W3CDTF">2012-06-20T17:19:47Z</dcterms:created>
  <dcterms:modified xsi:type="dcterms:W3CDTF">2025-02-26T10:56:04Z</dcterms:modified>
</cp:coreProperties>
</file>